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.1 - Sborník ÚOŽI" sheetId="2" r:id="rId2"/>
    <sheet name="PS 01.2 - ÚRS" sheetId="3" r:id="rId3"/>
    <sheet name="VON - --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01.1 - Sborník ÚOŽI'!$C$115:$K$285</definedName>
    <definedName name="_xlnm.Print_Area" localSheetId="1">'PS 01.1 - Sborník ÚOŽI'!$C$4:$J$76,'PS 01.1 - Sborník ÚOŽI'!$C$82:$J$97,'PS 01.1 - Sborník ÚOŽI'!$C$103:$K$285</definedName>
    <definedName name="_xlnm.Print_Titles" localSheetId="1">'PS 01.1 - Sborník ÚOŽI'!$115:$115</definedName>
    <definedName name="_xlnm._FilterDatabase" localSheetId="2" hidden="1">'PS 01.2 - ÚRS'!$C$115:$K$173</definedName>
    <definedName name="_xlnm.Print_Area" localSheetId="2">'PS 01.2 - ÚRS'!$C$4:$J$76,'PS 01.2 - ÚRS'!$C$82:$J$97,'PS 01.2 - ÚRS'!$C$103:$K$173</definedName>
    <definedName name="_xlnm.Print_Titles" localSheetId="2">'PS 01.2 - ÚRS'!$115:$115</definedName>
    <definedName name="_xlnm._FilterDatabase" localSheetId="3" hidden="1">'VON - --'!$C$115:$K$130</definedName>
    <definedName name="_xlnm.Print_Area" localSheetId="3">'VON - --'!$C$4:$J$76,'VON - --'!$C$82:$J$97,'VON - --'!$C$103:$K$130</definedName>
    <definedName name="_xlnm.Print_Titles" localSheetId="3">'VON - --'!$115:$115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106"/>
  <c i="3" r="J37"/>
  <c r="J36"/>
  <c i="1" r="AY96"/>
  <c i="3" r="J35"/>
  <c i="1" r="AX96"/>
  <c i="3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110"/>
  <c r="E7"/>
  <c r="E85"/>
  <c i="2" r="J37"/>
  <c r="J36"/>
  <c i="1" r="AY95"/>
  <c i="2" r="J35"/>
  <c i="1" r="AX95"/>
  <c i="2"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113"/>
  <c r="J17"/>
  <c r="J12"/>
  <c r="J89"/>
  <c r="E7"/>
  <c r="E106"/>
  <c i="1" r="L90"/>
  <c r="AM90"/>
  <c r="AM89"/>
  <c r="L89"/>
  <c r="AM87"/>
  <c r="L87"/>
  <c r="L85"/>
  <c r="L84"/>
  <c i="2" r="BK270"/>
  <c r="BK161"/>
  <c r="J259"/>
  <c r="J229"/>
  <c r="J177"/>
  <c r="J131"/>
  <c r="BK239"/>
  <c r="J227"/>
  <c r="J209"/>
  <c r="J187"/>
  <c r="J142"/>
  <c r="J119"/>
  <c r="J268"/>
  <c r="BK224"/>
  <c r="J206"/>
  <c r="J183"/>
  <c r="BK160"/>
  <c r="BK149"/>
  <c r="BK249"/>
  <c r="BK190"/>
  <c r="J156"/>
  <c r="BK139"/>
  <c r="J122"/>
  <c r="BK274"/>
  <c r="J255"/>
  <c r="BK238"/>
  <c r="BK215"/>
  <c r="BK183"/>
  <c r="J164"/>
  <c r="J139"/>
  <c r="BK128"/>
  <c r="J217"/>
  <c r="J145"/>
  <c r="BK124"/>
  <c r="BK282"/>
  <c r="BK254"/>
  <c r="J245"/>
  <c r="BK227"/>
  <c r="J207"/>
  <c r="BK193"/>
  <c i="3" r="J166"/>
  <c r="BK150"/>
  <c r="BK120"/>
  <c r="BK145"/>
  <c r="J171"/>
  <c r="BK135"/>
  <c r="J121"/>
  <c r="J130"/>
  <c r="BK165"/>
  <c r="J150"/>
  <c r="BK162"/>
  <c r="J140"/>
  <c r="J163"/>
  <c r="BK147"/>
  <c r="BK117"/>
  <c r="J155"/>
  <c i="4" r="BK126"/>
  <c r="BK130"/>
  <c r="J128"/>
  <c r="BK118"/>
  <c i="2" r="BK265"/>
  <c r="J213"/>
  <c r="BK168"/>
  <c r="BK131"/>
  <c r="J238"/>
  <c r="BK201"/>
  <c r="J173"/>
  <c r="BK146"/>
  <c r="BK244"/>
  <c r="BK226"/>
  <c r="J200"/>
  <c r="J182"/>
  <c r="J165"/>
  <c r="J136"/>
  <c r="J276"/>
  <c r="J247"/>
  <c r="BK214"/>
  <c r="J184"/>
  <c r="J163"/>
  <c r="J148"/>
  <c r="J278"/>
  <c r="BK194"/>
  <c r="J178"/>
  <c r="J146"/>
  <c r="BK133"/>
  <c r="BK121"/>
  <c r="BK267"/>
  <c r="BK247"/>
  <c r="BK228"/>
  <c r="J210"/>
  <c r="BK181"/>
  <c r="BK163"/>
  <c r="J134"/>
  <c r="BK275"/>
  <c r="BK177"/>
  <c r="BK135"/>
  <c r="J127"/>
  <c i="1" r="AS94"/>
  <c i="3" r="J151"/>
  <c r="J169"/>
  <c r="J137"/>
  <c r="J149"/>
  <c r="J134"/>
  <c r="BK139"/>
  <c r="BK169"/>
  <c r="J154"/>
  <c r="J126"/>
  <c r="BK148"/>
  <c r="J133"/>
  <c r="BK159"/>
  <c r="BK126"/>
  <c r="J159"/>
  <c r="BK121"/>
  <c i="4" r="J125"/>
  <c r="BK124"/>
  <c r="J117"/>
  <c i="2" r="J282"/>
  <c r="J251"/>
  <c r="J214"/>
  <c r="J188"/>
  <c r="BK176"/>
  <c r="BK147"/>
  <c r="J264"/>
  <c r="J250"/>
  <c r="J241"/>
  <c r="J220"/>
  <c r="BK204"/>
  <c r="J186"/>
  <c r="J161"/>
  <c r="BK151"/>
  <c r="J138"/>
  <c r="J284"/>
  <c r="BK266"/>
  <c r="BK255"/>
  <c r="J235"/>
  <c r="J223"/>
  <c r="J203"/>
  <c r="BK186"/>
  <c r="J159"/>
  <c r="J128"/>
  <c r="BK279"/>
  <c r="BK261"/>
  <c r="BK221"/>
  <c r="BK198"/>
  <c r="BK188"/>
  <c r="J168"/>
  <c r="BK155"/>
  <c r="J117"/>
  <c r="BK253"/>
  <c r="J205"/>
  <c r="BK185"/>
  <c r="J151"/>
  <c r="J129"/>
  <c r="BK281"/>
  <c r="J266"/>
  <c r="J256"/>
  <c r="BK242"/>
  <c r="BK213"/>
  <c r="J201"/>
  <c r="BK180"/>
  <c r="BK158"/>
  <c r="BK141"/>
  <c r="BK129"/>
  <c r="J232"/>
  <c r="BK175"/>
  <c r="BK142"/>
  <c r="BK122"/>
  <c r="BK284"/>
  <c r="J272"/>
  <c r="BK246"/>
  <c r="BK240"/>
  <c r="J211"/>
  <c r="BK197"/>
  <c i="3" r="BK170"/>
  <c r="BK157"/>
  <c r="J127"/>
  <c r="BK146"/>
  <c r="J123"/>
  <c r="J153"/>
  <c r="J138"/>
  <c r="J124"/>
  <c r="J147"/>
  <c r="BK127"/>
  <c r="BK158"/>
  <c r="BK133"/>
  <c r="BK173"/>
  <c r="J143"/>
  <c r="J173"/>
  <c r="BK141"/>
  <c r="J167"/>
  <c r="BK152"/>
  <c i="4" r="BK120"/>
  <c r="BK129"/>
  <c r="BK122"/>
  <c i="2" r="J283"/>
  <c r="BK263"/>
  <c r="J230"/>
  <c r="BK191"/>
  <c r="BK164"/>
  <c r="J152"/>
  <c r="BK260"/>
  <c r="BK245"/>
  <c r="BK216"/>
  <c r="J199"/>
  <c r="BK182"/>
  <c r="BK162"/>
  <c r="BK159"/>
  <c r="J141"/>
  <c r="BK271"/>
  <c r="J260"/>
  <c r="J237"/>
  <c r="BK229"/>
  <c r="BK210"/>
  <c r="J189"/>
  <c r="J167"/>
  <c r="J137"/>
  <c r="J118"/>
  <c r="BK272"/>
  <c r="J231"/>
  <c r="BK217"/>
  <c r="J193"/>
  <c r="BK166"/>
  <c r="BK140"/>
  <c r="BK233"/>
  <c r="J192"/>
  <c r="J174"/>
  <c r="BK145"/>
  <c r="J123"/>
  <c r="J280"/>
  <c r="BK257"/>
  <c r="J244"/>
  <c r="BK223"/>
  <c r="J190"/>
  <c r="J166"/>
  <c r="BK153"/>
  <c r="J132"/>
  <c r="BK277"/>
  <c r="J171"/>
  <c r="J133"/>
  <c r="J121"/>
  <c r="BK283"/>
  <c r="BK256"/>
  <c r="J242"/>
  <c r="BK218"/>
  <c r="J204"/>
  <c i="3" r="BK160"/>
  <c r="J131"/>
  <c r="BK138"/>
  <c r="J117"/>
  <c r="BK131"/>
  <c r="BK163"/>
  <c r="J132"/>
  <c r="BK166"/>
  <c r="BK156"/>
  <c r="BK132"/>
  <c r="BK164"/>
  <c r="J129"/>
  <c r="J156"/>
  <c r="J136"/>
  <c r="BK153"/>
  <c r="BK124"/>
  <c i="4" r="BK121"/>
  <c r="BK127"/>
  <c r="J124"/>
  <c r="J122"/>
  <c i="2" r="J273"/>
  <c r="BK259"/>
  <c r="BK236"/>
  <c r="BK205"/>
  <c r="BK178"/>
  <c r="J154"/>
  <c r="BK138"/>
  <c r="BK258"/>
  <c r="BK237"/>
  <c r="J212"/>
  <c r="J197"/>
  <c r="BK171"/>
  <c r="BK148"/>
  <c r="BK132"/>
  <c r="J275"/>
  <c r="BK262"/>
  <c r="BK243"/>
  <c r="J221"/>
  <c r="J198"/>
  <c r="J169"/>
  <c r="BK150"/>
  <c r="BK130"/>
  <c r="J281"/>
  <c r="J243"/>
  <c r="BK220"/>
  <c r="BK196"/>
  <c r="BK174"/>
  <c r="J158"/>
  <c r="BK126"/>
  <c r="J236"/>
  <c r="BK203"/>
  <c r="J176"/>
  <c r="J135"/>
  <c r="BK119"/>
  <c r="J265"/>
  <c r="BK251"/>
  <c r="J233"/>
  <c r="J218"/>
  <c r="J185"/>
  <c r="BK172"/>
  <c r="J147"/>
  <c r="J124"/>
  <c r="BK206"/>
  <c r="BK154"/>
  <c r="BK134"/>
  <c r="BK120"/>
  <c r="J263"/>
  <c r="BK248"/>
  <c r="J234"/>
  <c r="BK212"/>
  <c r="BK200"/>
  <c i="3" r="BK167"/>
  <c r="BK154"/>
  <c r="BK161"/>
  <c r="J128"/>
  <c r="J141"/>
  <c r="BK118"/>
  <c r="J135"/>
  <c r="BK172"/>
  <c r="J139"/>
  <c r="BK171"/>
  <c r="BK142"/>
  <c r="BK168"/>
  <c r="BK143"/>
  <c r="J165"/>
  <c r="BK129"/>
  <c i="4" r="J130"/>
  <c r="BK117"/>
  <c r="J119"/>
  <c r="J121"/>
  <c r="J123"/>
  <c i="2" r="J277"/>
  <c r="J257"/>
  <c r="J222"/>
  <c r="BK187"/>
  <c r="J162"/>
  <c r="J143"/>
  <c r="J270"/>
  <c r="J249"/>
  <c r="BK234"/>
  <c r="BK211"/>
  <c r="J191"/>
  <c r="BK169"/>
  <c r="J157"/>
  <c r="BK144"/>
  <c r="BK285"/>
  <c r="J261"/>
  <c r="BK241"/>
  <c r="J224"/>
  <c r="J202"/>
  <c r="J179"/>
  <c r="J160"/>
  <c r="BK123"/>
  <c r="BK273"/>
  <c r="J248"/>
  <c r="BK222"/>
  <c r="BK195"/>
  <c r="J172"/>
  <c r="BK143"/>
  <c r="BK264"/>
  <c r="J215"/>
  <c r="BK179"/>
  <c r="J153"/>
  <c r="BK127"/>
  <c r="J279"/>
  <c r="J262"/>
  <c r="J246"/>
  <c r="BK232"/>
  <c r="BK209"/>
  <c r="J180"/>
  <c r="BK157"/>
  <c r="BK137"/>
  <c r="BK278"/>
  <c r="J196"/>
  <c r="J130"/>
  <c r="BK118"/>
  <c r="BK276"/>
  <c r="J253"/>
  <c r="BK225"/>
  <c r="J208"/>
  <c i="3" r="J172"/>
  <c r="BK134"/>
  <c r="J168"/>
  <c r="BK119"/>
  <c r="BK144"/>
  <c r="BK130"/>
  <c r="J157"/>
  <c r="BK128"/>
  <c r="J162"/>
  <c r="BK151"/>
  <c r="J120"/>
  <c r="J144"/>
  <c r="BK125"/>
  <c r="J152"/>
  <c r="J170"/>
  <c r="BK149"/>
  <c r="J119"/>
  <c i="4" r="J118"/>
  <c r="J127"/>
  <c r="BK128"/>
  <c r="J120"/>
  <c i="2" r="J271"/>
  <c r="J258"/>
  <c r="J225"/>
  <c r="BK199"/>
  <c r="BK170"/>
  <c r="J144"/>
  <c r="J120"/>
  <c r="BK252"/>
  <c r="J240"/>
  <c r="J228"/>
  <c r="BK207"/>
  <c r="J195"/>
  <c r="BK165"/>
  <c r="J149"/>
  <c r="BK125"/>
  <c r="BK269"/>
  <c r="J254"/>
  <c r="BK231"/>
  <c r="BK219"/>
  <c r="J194"/>
  <c r="BK173"/>
  <c r="BK152"/>
  <c r="J125"/>
  <c r="J274"/>
  <c r="BK230"/>
  <c r="BK208"/>
  <c r="BK189"/>
  <c r="BK167"/>
  <c r="J150"/>
  <c r="BK268"/>
  <c r="J226"/>
  <c r="J181"/>
  <c r="J155"/>
  <c r="J140"/>
  <c r="BK117"/>
  <c r="J269"/>
  <c r="J252"/>
  <c r="J239"/>
  <c r="J219"/>
  <c r="BK184"/>
  <c r="J175"/>
  <c r="BK156"/>
  <c r="BK136"/>
  <c r="BK280"/>
  <c r="BK202"/>
  <c r="J170"/>
  <c r="J126"/>
  <c r="J285"/>
  <c r="J267"/>
  <c r="BK250"/>
  <c r="BK235"/>
  <c r="J216"/>
  <c r="BK192"/>
  <c i="3" r="J164"/>
  <c r="BK136"/>
  <c r="J158"/>
  <c r="J125"/>
  <c r="J145"/>
  <c r="BK122"/>
  <c r="J142"/>
  <c r="BK123"/>
  <c r="J160"/>
  <c r="BK137"/>
  <c r="J118"/>
  <c r="J146"/>
  <c r="J122"/>
  <c r="BK155"/>
  <c r="BK140"/>
  <c r="J161"/>
  <c r="J148"/>
  <c i="4" r="BK123"/>
  <c r="J129"/>
  <c r="BK125"/>
  <c r="J126"/>
  <c r="BK119"/>
  <c i="2" l="1" r="P116"/>
  <c i="1" r="AU95"/>
  <c i="3" r="P116"/>
  <c i="1" r="AU96"/>
  <c i="2" r="R116"/>
  <c i="3" r="R116"/>
  <c i="4" r="BK116"/>
  <c r="J116"/>
  <c r="J96"/>
  <c r="R116"/>
  <c i="2" r="BK116"/>
  <c r="J116"/>
  <c i="3" r="BK116"/>
  <c r="J116"/>
  <c r="J96"/>
  <c i="4" r="P116"/>
  <c i="1" r="AU97"/>
  <c i="2" r="T116"/>
  <c i="3" r="T116"/>
  <c i="4" r="T116"/>
  <c r="E85"/>
  <c r="BE125"/>
  <c r="BE127"/>
  <c r="BE130"/>
  <c r="F92"/>
  <c r="BE124"/>
  <c r="BE117"/>
  <c r="J91"/>
  <c r="BE118"/>
  <c r="BE123"/>
  <c r="J110"/>
  <c r="BE119"/>
  <c r="BE121"/>
  <c r="BE126"/>
  <c r="BE128"/>
  <c r="BE120"/>
  <c r="BE122"/>
  <c r="BE129"/>
  <c i="3" r="BE125"/>
  <c r="BE127"/>
  <c r="BE133"/>
  <c r="BE140"/>
  <c r="BE141"/>
  <c r="BE143"/>
  <c r="BE145"/>
  <c r="BE158"/>
  <c r="BE164"/>
  <c r="BE168"/>
  <c r="BE169"/>
  <c r="BE122"/>
  <c r="BE124"/>
  <c r="BE130"/>
  <c r="BE132"/>
  <c r="BE134"/>
  <c r="BE137"/>
  <c r="BE138"/>
  <c r="BE149"/>
  <c r="BE150"/>
  <c r="BE151"/>
  <c i="2" r="J96"/>
  <c i="3" r="J91"/>
  <c r="BE153"/>
  <c r="BE154"/>
  <c r="BE161"/>
  <c r="BE163"/>
  <c r="BE166"/>
  <c r="BE167"/>
  <c r="BE173"/>
  <c r="E106"/>
  <c r="BE123"/>
  <c r="BE128"/>
  <c r="BE146"/>
  <c r="BE152"/>
  <c r="BE155"/>
  <c r="F113"/>
  <c r="BE120"/>
  <c r="BE121"/>
  <c r="BE144"/>
  <c r="BE160"/>
  <c r="BE165"/>
  <c r="J89"/>
  <c r="BE119"/>
  <c r="BE136"/>
  <c r="BE157"/>
  <c r="BE159"/>
  <c r="BE162"/>
  <c r="BE126"/>
  <c r="BE129"/>
  <c r="BE131"/>
  <c r="BE135"/>
  <c r="BE139"/>
  <c r="BE142"/>
  <c r="BE148"/>
  <c r="BE156"/>
  <c r="BE170"/>
  <c r="BE171"/>
  <c r="BE172"/>
  <c r="BE117"/>
  <c r="BE118"/>
  <c r="BE147"/>
  <c i="2" r="BE195"/>
  <c r="BE196"/>
  <c r="BE205"/>
  <c r="BE206"/>
  <c r="BE221"/>
  <c r="BE224"/>
  <c r="BE249"/>
  <c r="BE260"/>
  <c r="BE269"/>
  <c r="BE270"/>
  <c r="BE271"/>
  <c r="BE274"/>
  <c r="BE275"/>
  <c r="BE277"/>
  <c r="BE285"/>
  <c r="J112"/>
  <c r="BE119"/>
  <c r="BE129"/>
  <c r="BE137"/>
  <c r="BE153"/>
  <c r="BE157"/>
  <c r="BE158"/>
  <c r="BE180"/>
  <c r="BE213"/>
  <c r="BE230"/>
  <c r="BE240"/>
  <c r="BE264"/>
  <c r="BE273"/>
  <c r="BE284"/>
  <c r="BE117"/>
  <c r="BE152"/>
  <c r="BE161"/>
  <c r="BE168"/>
  <c r="BE171"/>
  <c r="BE191"/>
  <c r="BE192"/>
  <c r="BE193"/>
  <c r="BE208"/>
  <c r="BE211"/>
  <c r="BE212"/>
  <c r="BE217"/>
  <c r="BE222"/>
  <c r="BE237"/>
  <c r="BE250"/>
  <c r="BE272"/>
  <c r="BE282"/>
  <c r="E85"/>
  <c r="F92"/>
  <c r="BE138"/>
  <c r="BE144"/>
  <c r="BE147"/>
  <c r="BE148"/>
  <c r="BE154"/>
  <c r="BE162"/>
  <c r="BE169"/>
  <c r="BE170"/>
  <c r="BE172"/>
  <c r="BE173"/>
  <c r="BE183"/>
  <c r="BE184"/>
  <c r="BE186"/>
  <c r="BE187"/>
  <c r="BE188"/>
  <c r="BE219"/>
  <c r="BE229"/>
  <c r="BE242"/>
  <c r="BE244"/>
  <c r="BE251"/>
  <c r="BE261"/>
  <c r="BE120"/>
  <c r="BE121"/>
  <c r="BE130"/>
  <c r="BE131"/>
  <c r="BE132"/>
  <c r="BE133"/>
  <c r="BE134"/>
  <c r="BE135"/>
  <c r="BE136"/>
  <c r="BE139"/>
  <c r="BE146"/>
  <c r="BE151"/>
  <c r="BE165"/>
  <c r="BE178"/>
  <c r="BE179"/>
  <c r="BE182"/>
  <c r="BE185"/>
  <c r="BE194"/>
  <c r="BE199"/>
  <c r="BE201"/>
  <c r="BE202"/>
  <c r="BE203"/>
  <c r="BE204"/>
  <c r="BE207"/>
  <c r="BE225"/>
  <c r="BE234"/>
  <c r="BE235"/>
  <c r="BE236"/>
  <c r="BE239"/>
  <c r="BE246"/>
  <c r="BE262"/>
  <c r="BE263"/>
  <c r="BE278"/>
  <c r="J110"/>
  <c r="BE122"/>
  <c r="BE149"/>
  <c r="BE177"/>
  <c r="BE214"/>
  <c r="BE215"/>
  <c r="BE228"/>
  <c r="BE233"/>
  <c r="BE238"/>
  <c r="BE252"/>
  <c r="BE256"/>
  <c r="BE257"/>
  <c r="BE258"/>
  <c r="BE259"/>
  <c r="BE265"/>
  <c r="BE268"/>
  <c r="BE276"/>
  <c r="BE283"/>
  <c r="BE118"/>
  <c r="BE140"/>
  <c r="BE142"/>
  <c r="BE143"/>
  <c r="BE145"/>
  <c r="BE164"/>
  <c r="BE175"/>
  <c r="BE176"/>
  <c r="BE181"/>
  <c r="BE189"/>
  <c r="BE200"/>
  <c r="BE209"/>
  <c r="BE210"/>
  <c r="BE223"/>
  <c r="BE231"/>
  <c r="BE232"/>
  <c r="BE243"/>
  <c r="BE248"/>
  <c r="BE266"/>
  <c r="BE267"/>
  <c r="BE279"/>
  <c r="BE280"/>
  <c r="BE281"/>
  <c r="BE123"/>
  <c r="BE124"/>
  <c r="BE125"/>
  <c r="BE126"/>
  <c r="BE127"/>
  <c r="BE128"/>
  <c r="BE141"/>
  <c r="BE150"/>
  <c r="BE155"/>
  <c r="BE156"/>
  <c r="BE159"/>
  <c r="BE160"/>
  <c r="BE163"/>
  <c r="BE166"/>
  <c r="BE167"/>
  <c r="BE174"/>
  <c r="BE190"/>
  <c r="BE197"/>
  <c r="BE198"/>
  <c r="BE216"/>
  <c r="BE218"/>
  <c r="BE220"/>
  <c r="BE226"/>
  <c r="BE227"/>
  <c r="BE241"/>
  <c r="BE245"/>
  <c r="BE247"/>
  <c r="BE253"/>
  <c r="BE254"/>
  <c r="BE255"/>
  <c r="F34"/>
  <c i="1" r="BA95"/>
  <c i="3" r="F34"/>
  <c i="1" r="BA96"/>
  <c i="3" r="J34"/>
  <c i="1" r="AW96"/>
  <c i="4" r="F34"/>
  <c i="1" r="BA97"/>
  <c i="4" r="F36"/>
  <c i="1" r="BC97"/>
  <c i="3" r="F36"/>
  <c i="1" r="BC96"/>
  <c i="4" r="F35"/>
  <c i="1" r="BB97"/>
  <c i="3" r="J30"/>
  <c i="4" r="J34"/>
  <c i="1" r="AW97"/>
  <c i="4" r="F37"/>
  <c i="1" r="BD97"/>
  <c i="2" r="J34"/>
  <c i="1" r="AW95"/>
  <c i="2" r="F36"/>
  <c i="1" r="BC95"/>
  <c i="2" r="F35"/>
  <c i="1" r="BB95"/>
  <c i="2" r="J30"/>
  <c i="3" r="F35"/>
  <c i="1" r="BB96"/>
  <c i="3" r="F37"/>
  <c i="1" r="BD96"/>
  <c i="2" r="F37"/>
  <c i="1" r="BD95"/>
  <c l="1" r="AG95"/>
  <c r="AG96"/>
  <c i="4" r="J30"/>
  <c i="1" r="AG97"/>
  <c r="AG94"/>
  <c r="AK26"/>
  <c i="2" r="J33"/>
  <c i="1" r="AV95"/>
  <c r="AT95"/>
  <c r="AN95"/>
  <c r="AU94"/>
  <c r="BC94"/>
  <c r="AY94"/>
  <c i="4" r="F33"/>
  <c i="1" r="AZ97"/>
  <c r="BD94"/>
  <c r="W33"/>
  <c i="3" r="F33"/>
  <c i="1" r="AZ96"/>
  <c i="2" r="F33"/>
  <c i="1" r="AZ95"/>
  <c i="3" r="J33"/>
  <c i="1" r="AV96"/>
  <c r="AT96"/>
  <c r="AN96"/>
  <c r="BA94"/>
  <c r="AW94"/>
  <c r="AK30"/>
  <c r="BB94"/>
  <c r="W31"/>
  <c i="4" r="J33"/>
  <c i="1" r="AV97"/>
  <c r="AT97"/>
  <c r="AN97"/>
  <c i="4" l="1" r="J39"/>
  <c i="3" r="J39"/>
  <c i="2" r="J39"/>
  <c i="1" r="AZ94"/>
  <c r="AV94"/>
  <c r="AK29"/>
  <c r="AK35"/>
  <c r="W32"/>
  <c r="W30"/>
  <c r="AX94"/>
  <c l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<sst xmlns="http://schemas.openxmlformats.org/spreadsheetml/2006/main">
  <si>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</si>
  <si>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</si>
  <si>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</si>
  <si>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</si>
  <si>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</si>
  <si>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{2ffc2206-83ad-49ab-a80a-4e8b1591a3f3}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</si>
  <si>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</si>
  <si>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</si>
  <si>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</si>
  <si>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</si>
  <si>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</si>
  <si>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</si>
  <si>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</si>
  <si>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</si>
  <si>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635230008OLC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</si>
  <si>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</si>
  <si>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</si>
  <si>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kabelů a kabelových tras v obvodu SSZT OŘ OVA 2024 - Obvod SSZT Olomouc</t>
  </si>
  <si>
    <t>KSO:</t>
  </si>
  <si>
    <t>CC-CZ:</t>
  </si>
  <si>
    <t>Místo:</t>
  </si>
  <si>
    <t xml:space="preserve"> </t>
  </si>
  <si>
    <t>Datum:</t>
  </si>
  <si>
    <t>22. 1. 2024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</si>
  <si>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</si>
  <si>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</si>
  <si>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</si>
  <si>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</si>
  <si>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</si>
  <si>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</si>
  <si>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</si>
  <si>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</si>
  <si>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</si>
  <si>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</si>
  <si>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</si>
  <si>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Ing. Jachan František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</si>
  <si>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</si>
  <si>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</si>
  <si>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</si>
  <si>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</si>
  <si>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</si>
  <si>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</si>
  <si>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</si>
  <si>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</si>
  <si>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</si>
  <si>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</si>
  <si>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</si>
  <si>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</si>
  <si>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</si>
  <si>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</si>
  <si>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</si>
  <si>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</si>
  <si>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</si>
  <si>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</si>
  <si>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</si>
  <si>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</si>
  <si>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</si>
  <si>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</si>
  <si>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</si>
  <si>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</si>
  <si>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</si>
  <si>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</si>
  <si>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</si>
  <si>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</si>
  <si>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</si>
  <si>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</si>
  <si>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</si>
  <si>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</si>
  <si>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</si>
  <si>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</si>
  <si>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</si>
  <si>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</si>
  <si>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</si>
  <si>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</si>
  <si>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</si>
  <si>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</si>
  <si>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</si>
  <si>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</si>
  <si>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</si>
  <si>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</si>
  <si>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</si>
  <si>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</si>
  <si>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01.1</t>
  </si>
  <si>
    <t>Sborník ÚOŽI</t>
  </si>
  <si>
    <t>PRO</t>
  </si>
  <si>
    <t>1</t>
  </si>
  <si>
    <t>{bf9abbf6-c3fe-44d6-ba5d-75198c99692c}</t>
  </si>
  <si>
    <t>2</t>
  </si>
  <si>
    <t>PS 01.2</t>
  </si>
  <si>
    <t>ÚRS</t>
  </si>
  <si>
    <t>{42228d86-712f-432a-ba8d-67f77181134b}</t>
  </si>
  <si>
    <t>VON</t>
  </si>
  <si>
    <t>--</t>
  </si>
  <si>
    <t>{fa43c2b1-dc84-4354-b8d1-4c04e2d46326}</t>
  </si>
  <si>
    <t>KRYCÍ LIST SOUPISU PRACÍ</t>
  </si>
  <si>
    <t>Objekt:</t>
  </si>
  <si>
    <t>PS 01.1 - Sborník ÚOŽI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</si>
  <si>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</si>
  <si>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</si>
  <si>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</si>
  <si>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</si>
  <si>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</si>
  <si>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</si>
  <si>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</si>
  <si>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</si>
  <si>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</si>
  <si>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</si>
  <si>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</si>
  <si>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</si>
  <si>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</si>
  <si>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</si>
  <si>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</si>
  <si>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</si>
  <si>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</si>
  <si>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</si>
  <si>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</si>
  <si>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7593505150</t>
  </si>
  <si>
    <t>Pokládka výstražné fólie do výkopu</t>
  </si>
  <si>
    <t>m</t>
  </si>
  <si>
    <t>Sborník UOŽI 01 2024</t>
  </si>
  <si>
    <t>4</t>
  </si>
  <si>
    <t>ROZPOCET</t>
  </si>
  <si>
    <t>865890766</t>
  </si>
  <si>
    <t>7593507150</t>
  </si>
  <si>
    <t>Vyjmutí výstražné fólie z výkopu</t>
  </si>
  <si>
    <t>1529103889</t>
  </si>
  <si>
    <t>3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</si>
  <si>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</si>
  <si>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</si>
  <si>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</si>
  <si>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-1464480991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</si>
  <si>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</si>
  <si>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</si>
  <si>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-2128256260</t>
  </si>
  <si>
    <t>5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</si>
  <si>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</si>
  <si>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</si>
  <si>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kus</t>
  </si>
  <si>
    <t>-870274616</t>
  </si>
  <si>
    <t>6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</si>
  <si>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</si>
  <si>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</si>
  <si>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45243609</t>
  </si>
  <si>
    <t>7</t>
  </si>
  <si>
    <t>7492554012</t>
  </si>
  <si>
    <t>Montáž kabelů 4- a 5-žílových Cu do 25 mm2 - uložení do země, chráničky, na rošty, pod omítku apod.</t>
  </si>
  <si>
    <t>1863907159</t>
  </si>
  <si>
    <t>8</t>
  </si>
  <si>
    <t>7492651010</t>
  </si>
  <si>
    <t>Montáž kabelů jednožílových Al do 240 mm2 - uložení do země, chráničky, na rošty, pod omítku apod.</t>
  </si>
  <si>
    <t>1611096628</t>
  </si>
  <si>
    <t>9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</si>
  <si>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</si>
  <si>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</si>
  <si>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-690667174</t>
  </si>
  <si>
    <t>10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</si>
  <si>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</si>
  <si>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</si>
  <si>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-77585532</t>
  </si>
  <si>
    <t>11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</si>
  <si>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</si>
  <si>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</si>
  <si>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1119125049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</si>
  <si>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</si>
  <si>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</si>
  <si>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</si>
  <si>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325798896</t>
  </si>
  <si>
    <t>13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</si>
  <si>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</si>
  <si>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</si>
  <si>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-112367160</t>
  </si>
  <si>
    <t>14</t>
  </si>
  <si>
    <t>7590135060</t>
  </si>
  <si>
    <t>Montáž rozdělovače kabelového zabezpečovacího KR 24 svorek pro 1+3 kabely - na podpěry, zatažení kabelů do rozdělovače, ukončení kabelu, provedení vodní zábrany, kontrola izolačního stavu žil kabelu, zapojení žil na svorkovnice, zalití rozdělovače zalévací hmotou</t>
  </si>
  <si>
    <t>1656399881</t>
  </si>
  <si>
    <t>15</t>
  </si>
  <si>
    <t>7590137010</t>
  </si>
  <si>
    <t>Demontáž objektu kabelového č. v. 49040 (žluťásek)</t>
  </si>
  <si>
    <t>-1736586179</t>
  </si>
  <si>
    <t>16</t>
  </si>
  <si>
    <t>7590137060</t>
  </si>
  <si>
    <t>Demontáž rozdělovače kabelového zabezpečovacího KR 24 svorek pro 1+3 kabely</t>
  </si>
  <si>
    <t>-837468852</t>
  </si>
  <si>
    <t>17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</si>
  <si>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</si>
  <si>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</si>
  <si>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-322003402</t>
  </si>
  <si>
    <t>18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</si>
  <si>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</si>
  <si>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</si>
  <si>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-977468102</t>
  </si>
  <si>
    <t>19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</si>
  <si>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</si>
  <si>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</si>
  <si>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-2053541131</t>
  </si>
  <si>
    <t>20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</si>
  <si>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</si>
  <si>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</si>
  <si>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1917218441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</si>
  <si>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</si>
  <si>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</si>
  <si>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1872126431</t>
  </si>
  <si>
    <t>22</t>
  </si>
  <si>
    <t>7594207050</t>
  </si>
  <si>
    <t>Demontáž stojánku kabelového KSL, KSLP</t>
  </si>
  <si>
    <t>81002389</t>
  </si>
  <si>
    <t>23</t>
  </si>
  <si>
    <t>7590147040</t>
  </si>
  <si>
    <t>Demontáž závěru kabelového zabezpečovacího na zemní podpěru UKM 12</t>
  </si>
  <si>
    <t>-1709620456</t>
  </si>
  <si>
    <t>24</t>
  </si>
  <si>
    <t>7590147042</t>
  </si>
  <si>
    <t>Demontáž závěru kabelového zabezpečovacího na zemní podpěru UPM 24</t>
  </si>
  <si>
    <t>2078173288</t>
  </si>
  <si>
    <t>25</t>
  </si>
  <si>
    <t>7590147044</t>
  </si>
  <si>
    <t>Demontáž závěru kabelového zabezpečovacího na zemní podpěru UKMP</t>
  </si>
  <si>
    <t>248688589</t>
  </si>
  <si>
    <t>26</t>
  </si>
  <si>
    <t>7590147046</t>
  </si>
  <si>
    <t>Demontáž závěru kabelového zabezpečovacího na zemní podpěru UPMP</t>
  </si>
  <si>
    <t>-35662531</t>
  </si>
  <si>
    <t>27</t>
  </si>
  <si>
    <t>7590525036</t>
  </si>
  <si>
    <t>Odplastování celoplastového kabelu dvouplášťového do 100 párů</t>
  </si>
  <si>
    <t>1534348825</t>
  </si>
  <si>
    <t>28</t>
  </si>
  <si>
    <t>7590525037</t>
  </si>
  <si>
    <t>Odplastování celoplastového kabelu dvouplášťového do 200 párů</t>
  </si>
  <si>
    <t>896886652</t>
  </si>
  <si>
    <t>29</t>
  </si>
  <si>
    <t>7590525041</t>
  </si>
  <si>
    <t>Odplastování celoplastového kabelu s pancířem do 100 párů</t>
  </si>
  <si>
    <t>1724540337</t>
  </si>
  <si>
    <t>30</t>
  </si>
  <si>
    <t>7590525042</t>
  </si>
  <si>
    <t>Odplastování celoplastového kabelu s pancířem do 200 párů</t>
  </si>
  <si>
    <t>-1985784682</t>
  </si>
  <si>
    <t>31</t>
  </si>
  <si>
    <t>7590525073</t>
  </si>
  <si>
    <t>Odřezání kabelu s pancířem úložného do 800 žil - naměření, odřezání a odpancéřování kabelu</t>
  </si>
  <si>
    <t>469872509</t>
  </si>
  <si>
    <t>32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</si>
  <si>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</si>
  <si>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</si>
  <si>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778033874</t>
  </si>
  <si>
    <t>33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</si>
  <si>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</si>
  <si>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</si>
  <si>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-130286359</t>
  </si>
  <si>
    <t>34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</si>
  <si>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</si>
  <si>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</si>
  <si>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-1833365275</t>
  </si>
  <si>
    <t>35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</si>
  <si>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</si>
  <si>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</si>
  <si>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-1531357661</t>
  </si>
  <si>
    <t>36</t>
  </si>
  <si>
    <t>7590525245</t>
  </si>
  <si>
    <t>Zatažení kabelu do objektu do 9 kg/m - vyčistění přístupu do objektu, odvinutí a zatažení kabelu</t>
  </si>
  <si>
    <t>-303439730</t>
  </si>
  <si>
    <t>37</t>
  </si>
  <si>
    <t>7590525246</t>
  </si>
  <si>
    <t>Zatažení kabelu do objektu přes 9 kg/m - vyčistění přístupu do objektu, odvinutí a zatažení kabelu</t>
  </si>
  <si>
    <t>1720181217</t>
  </si>
  <si>
    <t>38</t>
  </si>
  <si>
    <t>7590525540</t>
  </si>
  <si>
    <t>Montáž smršťovací spojky Raychem bez pancíře na jednoplášťovém celoplastovém kabelu do 10 žil - nasazení manžety, spojení žil, převlečení manžety, nahřátí pro její tepelné smrštění, uložení spojky v jámě</t>
  </si>
  <si>
    <t>-1220002066</t>
  </si>
  <si>
    <t>39</t>
  </si>
  <si>
    <t>7590525541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</si>
  <si>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</si>
  <si>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-2024868584</t>
  </si>
  <si>
    <t>40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</si>
  <si>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</si>
  <si>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</si>
  <si>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649715895</t>
  </si>
  <si>
    <t>41</t>
  </si>
  <si>
    <t>7590525543</t>
  </si>
  <si>
    <t>Montáž smršťovací spojky Raychem bez pancíře na jednoplášťovém celoplastovém kabelu do 48 žil - nasazení manžety, spojení žil, převlečení manžety, nahřátí pro její tepelné smrštění, uložení spojky v jámě</t>
  </si>
  <si>
    <t>-1700066508</t>
  </si>
  <si>
    <t>42</t>
  </si>
  <si>
    <t>7590525545</t>
  </si>
  <si>
    <t>Montáž smršťovací spojky Raychem bez pancíře na jednoplášťovém celoplastovém kabelu do 80 žil - nasazení manžety, spojení žil, převlečení manžety, nahřátí pro její tepelné smrštění, uložení spojky v jámě</t>
  </si>
  <si>
    <t>799374708</t>
  </si>
  <si>
    <t>43</t>
  </si>
  <si>
    <t>7590525546</t>
  </si>
  <si>
    <t>Montáž smršťovací spojky Raychem bez pancíře na jednoplášťovém celoplastovém kabelu do 100 žil - nasazení manžety, spojení žil, převlečení manžety, nahřátí pro její tepelné smrštění, uložení spojky v jámě</t>
  </si>
  <si>
    <t>-408635449</t>
  </si>
  <si>
    <t>44</t>
  </si>
  <si>
    <t>7590525547</t>
  </si>
  <si>
    <t>Montáž smršťovací spojky Raychem bez pancíře na jednoplášťovém celoplastovém kabelu do 122 žil - nasazení manžety, spojení žil, převlečení manžety, nahřátí pro její tepelné smrštění, uložení spojky v jámě</t>
  </si>
  <si>
    <t>1326865417</t>
  </si>
  <si>
    <t>45</t>
  </si>
  <si>
    <t>7590525576</t>
  </si>
  <si>
    <t>Montáž smršťovací spojky Raychem s pancířem na dvouplášťovém celoplastovém kabelu do 10 žil - nasazení manžety, spojení žil, převlečení manžety, nahřátí pro její tepelné smrštění, uložení spojky v jámě</t>
  </si>
  <si>
    <t>-140141474</t>
  </si>
  <si>
    <t>46</t>
  </si>
  <si>
    <t>7590525577</t>
  </si>
  <si>
    <t>Montáž smršťovací spojky Raychem s pancířem na dvouplášťovém celoplastovém kabelu do 20 žil - nasazení manžety, spojení žil, převlečení manžety, nahřátí pro její tepelné smrštění, uložení spojky v jámě</t>
  </si>
  <si>
    <t>-1894077241</t>
  </si>
  <si>
    <t>47</t>
  </si>
  <si>
    <t>7590525578</t>
  </si>
  <si>
    <t>Montáž smršťovací spojky Raychem s pancířem na dvouplášťovém celoplastovém kabelu do 32 žil - nasazení manžety, spojení žil, převlečení manžety, nahřátí pro její tepelné smrštění, uložení spojky v jámě</t>
  </si>
  <si>
    <t>2114733939</t>
  </si>
  <si>
    <t>48</t>
  </si>
  <si>
    <t>7590525579</t>
  </si>
  <si>
    <t>Montáž smršťovací spojky Raychem s pancířem na dvouplášťovém celoplastovém kabelu do 48 žil - nasazení manžety, spojení žil, převlečení manžety, nahřátí pro její tepelné smrštění, uložení spojky v jámě</t>
  </si>
  <si>
    <t>-1181597861</t>
  </si>
  <si>
    <t>49</t>
  </si>
  <si>
    <t>7590525580</t>
  </si>
  <si>
    <t>Montáž smršťovací spojky Raychem s pancířem na dvouplášťovém celoplastovém kabelu do 60 žil - nasazení manžety, spojení žil, převlečení manžety, nahřátí pro její tepelné smrštění, uložení spojky v jámě</t>
  </si>
  <si>
    <t>1834295448</t>
  </si>
  <si>
    <t>50</t>
  </si>
  <si>
    <t>7590525581</t>
  </si>
  <si>
    <t>Montáž smršťovací spojky Raychem s pancířem na dvouplášťovém celoplastovém kabelu do 80 žil - nasazení manžety, spojení žil, převlečení manžety, nahřátí pro její tepelné smrštění, uložení spojky v jámě</t>
  </si>
  <si>
    <t>150876140</t>
  </si>
  <si>
    <t>51</t>
  </si>
  <si>
    <t>7590525582</t>
  </si>
  <si>
    <t>Montáž smršťovací spojky Raychem s pancířem na dvouplášťovém celoplastovém kabelu do 100 žil - nasazení manžety, spojení žil, převlečení manžety, nahřátí pro její tepelné smrštění, uložení spojky v jámě</t>
  </si>
  <si>
    <t>613041909</t>
  </si>
  <si>
    <t>52</t>
  </si>
  <si>
    <t>7590525583</t>
  </si>
  <si>
    <t>Montáž smršťovací spojky Raychem s pancířem na dvouplášťovém celoplastovém kabelu do 122 žil - nasazení manžety, spojení žil, převlečení manžety, nahřátí pro její tepelné smrštění, uložení spojky v jámě</t>
  </si>
  <si>
    <t>1032679118</t>
  </si>
  <si>
    <t>53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</si>
  <si>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</si>
  <si>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</si>
  <si>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-2115119891</t>
  </si>
  <si>
    <t>54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</si>
  <si>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</si>
  <si>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</si>
  <si>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487999457</t>
  </si>
  <si>
    <t>55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</si>
  <si>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</si>
  <si>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</si>
  <si>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-523949157</t>
  </si>
  <si>
    <t>56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</si>
  <si>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</si>
  <si>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</si>
  <si>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1235577253</t>
  </si>
  <si>
    <t>57</t>
  </si>
  <si>
    <t>7590525714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</si>
  <si>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</si>
  <si>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1526691413</t>
  </si>
  <si>
    <t>58</t>
  </si>
  <si>
    <t>7590525715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</si>
  <si>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</si>
  <si>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211760409</t>
  </si>
  <si>
    <t>59</t>
  </si>
  <si>
    <t>7590525716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</si>
  <si>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</si>
  <si>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-1859219823</t>
  </si>
  <si>
    <t>60</t>
  </si>
  <si>
    <t>7590525717</t>
  </si>
  <si>
    <t>Montáž ukončení celoplastového kabelu v závěru nebo rozvaděči se svorkovnicemi Sv12 bez pancíře 48p - odstranění pláště kabelu, odizolování konců vodičů, vyformování, přišroubování vodičů na svorkovnici, přezkoušení izolačního stavu kabelových žil</t>
  </si>
  <si>
    <t>1232445871</t>
  </si>
  <si>
    <t>61</t>
  </si>
  <si>
    <t>7590525718</t>
  </si>
  <si>
    <t>Montáž ukončení celoplastového kabelu v závěru nebo rozvaděči se svorkovnicemi Sv12 bez pancíře 61p - odstranění pláště kabelu, odizolování konců vodičů, vyformování, přišroubování vodičů na svorkovnici, přezkoušení izolačního stavu kabelových žil</t>
  </si>
  <si>
    <t>1688048726</t>
  </si>
  <si>
    <t>62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</si>
  <si>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</si>
  <si>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</si>
  <si>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-456355772</t>
  </si>
  <si>
    <t>63</t>
  </si>
  <si>
    <t>7590525750</t>
  </si>
  <si>
    <t>Montáž štítku kabelového průběžného - zhotovení štítku, vyražení znaku kabelu na štítek, připevnění štítku na kabel, ovinutí štítku páskou PVC</t>
  </si>
  <si>
    <t>-457275432</t>
  </si>
  <si>
    <t>64</t>
  </si>
  <si>
    <t>7590525753</t>
  </si>
  <si>
    <t>Montáž smršťovací koncovky na zemní kabel</t>
  </si>
  <si>
    <t>1783508635</t>
  </si>
  <si>
    <t>65</t>
  </si>
  <si>
    <t>7590527062</t>
  </si>
  <si>
    <t>Demontáž spojky kabelu bez pancíře</t>
  </si>
  <si>
    <t>902562520</t>
  </si>
  <si>
    <t>66</t>
  </si>
  <si>
    <t>7590527060</t>
  </si>
  <si>
    <t>Demontáž spojky kabelu s pancířem</t>
  </si>
  <si>
    <t>427331727</t>
  </si>
  <si>
    <t>67</t>
  </si>
  <si>
    <t>7590527120</t>
  </si>
  <si>
    <t>Demontáž ukončení vodiče v závěru nebo rozvaděči se zářezovými svorkovnicemi</t>
  </si>
  <si>
    <t>2125730010</t>
  </si>
  <si>
    <t>68</t>
  </si>
  <si>
    <t>7590527042</t>
  </si>
  <si>
    <t>Demontáž kabelu volně uloženého</t>
  </si>
  <si>
    <t>828018590</t>
  </si>
  <si>
    <t>69</t>
  </si>
  <si>
    <t>7590525126</t>
  </si>
  <si>
    <t>Montáž kabelu metalického zatažení do chráničky přes 2 do 4 kg/m</t>
  </si>
  <si>
    <t>735566756</t>
  </si>
  <si>
    <t>70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</si>
  <si>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</si>
  <si>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</si>
  <si>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-1506475318</t>
  </si>
  <si>
    <t>71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</si>
  <si>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</si>
  <si>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</si>
  <si>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1313763282</t>
  </si>
  <si>
    <t>72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</si>
  <si>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</si>
  <si>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</si>
  <si>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1171999063</t>
  </si>
  <si>
    <t>73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</si>
  <si>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</si>
  <si>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</si>
  <si>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-2096093702</t>
  </si>
  <si>
    <t>74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</si>
  <si>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</si>
  <si>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</si>
  <si>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-2024024339</t>
  </si>
  <si>
    <t>75</t>
  </si>
  <si>
    <t>7590555114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</si>
  <si>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</si>
  <si>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1307396290</t>
  </si>
  <si>
    <t>76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</si>
  <si>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</si>
  <si>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</si>
  <si>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1651584972</t>
  </si>
  <si>
    <t>77</t>
  </si>
  <si>
    <t>7590555330</t>
  </si>
  <si>
    <t>Očištění žil plněných kabelů před opravou či instalací, vodní zábrana do délky 0,5 m za jeden pár</t>
  </si>
  <si>
    <t>1728290504</t>
  </si>
  <si>
    <t>78</t>
  </si>
  <si>
    <t>7593505270</t>
  </si>
  <si>
    <t>Montáž kabelového označníku Ball Marker - upevnění kabelového označníku na plášť kabelu upevňovacími prvky</t>
  </si>
  <si>
    <t>-1871785038</t>
  </si>
  <si>
    <t>79</t>
  </si>
  <si>
    <t>7593505280</t>
  </si>
  <si>
    <t>Položení jedné ochranné trubky 110 mm do kabelového lože</t>
  </si>
  <si>
    <t>132014008</t>
  </si>
  <si>
    <t>80</t>
  </si>
  <si>
    <t>7594207080</t>
  </si>
  <si>
    <t>Demontáž kolejové skříně TJA, TJAP</t>
  </si>
  <si>
    <t>209552028</t>
  </si>
  <si>
    <t>81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</si>
  <si>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</si>
  <si>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</si>
  <si>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1784436978</t>
  </si>
  <si>
    <t>82</t>
  </si>
  <si>
    <t>7596917030</t>
  </si>
  <si>
    <t>Demontáž telefonních objektů VTO 3 - 11</t>
  </si>
  <si>
    <t>-1172134460</t>
  </si>
  <si>
    <t>83</t>
  </si>
  <si>
    <t>7596957350</t>
  </si>
  <si>
    <t>Demontáž stožáru volně stojícího včetně základu do 10 m</t>
  </si>
  <si>
    <t>-2036529150</t>
  </si>
  <si>
    <t>84</t>
  </si>
  <si>
    <t>7598015085</t>
  </si>
  <si>
    <t>Přeměření izolačního stavu kabelu úložného 10 žil</t>
  </si>
  <si>
    <t>-980534337</t>
  </si>
  <si>
    <t>85</t>
  </si>
  <si>
    <t>7598015090</t>
  </si>
  <si>
    <t>Přeměření izolačního stavu kabelu úložného 20 žil</t>
  </si>
  <si>
    <t>-1293367710</t>
  </si>
  <si>
    <t>86</t>
  </si>
  <si>
    <t>7598015100</t>
  </si>
  <si>
    <t>Přeměření izolačního stavu kabelu úložného 40 žil</t>
  </si>
  <si>
    <t>578278068</t>
  </si>
  <si>
    <t>87</t>
  </si>
  <si>
    <t>7598015105</t>
  </si>
  <si>
    <t>Přeměření izolačního stavu kabelu úložného 60 žil</t>
  </si>
  <si>
    <t>-1103871335</t>
  </si>
  <si>
    <t>88</t>
  </si>
  <si>
    <t>7598015110</t>
  </si>
  <si>
    <t>Přeměření izolačního stavu kabelu úložného 80 žil</t>
  </si>
  <si>
    <t>-1446180886</t>
  </si>
  <si>
    <t>89</t>
  </si>
  <si>
    <t>7598015115</t>
  </si>
  <si>
    <t>Přeměření izolačního stavu kabelu úložného 100 žil</t>
  </si>
  <si>
    <t>584571510</t>
  </si>
  <si>
    <t>90</t>
  </si>
  <si>
    <t>7598015120</t>
  </si>
  <si>
    <t>Přeměření izolačního stavu kabelu úložného 140 žil</t>
  </si>
  <si>
    <t>939332150</t>
  </si>
  <si>
    <t>91</t>
  </si>
  <si>
    <t>7593505202</t>
  </si>
  <si>
    <t>Uložení HDPE trubky pro optický kabel do výkopu bez zřízení lože a bez krytí</t>
  </si>
  <si>
    <t>528394478</t>
  </si>
  <si>
    <t>92</t>
  </si>
  <si>
    <t>M</t>
  </si>
  <si>
    <t>7593501125</t>
  </si>
  <si>
    <t>Trasy kabelového vedení Chráničky optického kabelu HDPE 6040 průměr 40/33 mm</t>
  </si>
  <si>
    <t>128</t>
  </si>
  <si>
    <t>373980743</t>
  </si>
  <si>
    <t>93</t>
  </si>
  <si>
    <t>7593501142</t>
  </si>
  <si>
    <t xml:space="preserve">Trasy kabelového vedení Chráničky optického kabelu HDPE Koncová zátka Jackmoon  29-38 mm</t>
  </si>
  <si>
    <t>-1845019638</t>
  </si>
  <si>
    <t>94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</si>
  <si>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</si>
  <si>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</si>
  <si>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</si>
  <si>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1782666775</t>
  </si>
  <si>
    <t>95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</si>
  <si>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</si>
  <si>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</si>
  <si>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564676809</t>
  </si>
  <si>
    <t>96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</si>
  <si>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</si>
  <si>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</si>
  <si>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-582663967</t>
  </si>
  <si>
    <t>97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</si>
  <si>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</si>
  <si>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</si>
  <si>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-2071938181</t>
  </si>
  <si>
    <t>98</t>
  </si>
  <si>
    <t>7499700460</t>
  </si>
  <si>
    <t xml:space="preserve">Kabely trakčního vedení, Různé TV  Geotextilie proti znečištění  pro ochranu štěrk.lože</t>
  </si>
  <si>
    <t>1916713616</t>
  </si>
  <si>
    <t>99</t>
  </si>
  <si>
    <t>7491100130</t>
  </si>
  <si>
    <t>Trubková vedení Ohebné elektroinstalační trubky KOPOFLEX 110 rudá</t>
  </si>
  <si>
    <t>1094765597</t>
  </si>
  <si>
    <t>100</t>
  </si>
  <si>
    <t>7590130020</t>
  </si>
  <si>
    <t>Rozdělovače, rozváděče Objekt kabelový pro AC trakci (CV490409002)</t>
  </si>
  <si>
    <t>1969382652</t>
  </si>
  <si>
    <t>101</t>
  </si>
  <si>
    <t>7590120070</t>
  </si>
  <si>
    <t>Skříně Skříň kabelová pomocná SKP 76 24xSV-12 C (CV490449010)</t>
  </si>
  <si>
    <t>-1806835761</t>
  </si>
  <si>
    <t>102</t>
  </si>
  <si>
    <t>7593501820</t>
  </si>
  <si>
    <t>Trasy kabelového vedení Lokátory a markery Ball Marker 1408-XR, fialový zabezpečováci</t>
  </si>
  <si>
    <t>-442094404</t>
  </si>
  <si>
    <t>103</t>
  </si>
  <si>
    <t>7590541084</t>
  </si>
  <si>
    <t>Slaboproudé rozvody, kabely pro přívod a vnitřní instalaci Spojky metalických kabelů a příslušenství Teplem smrštitelná silnostěnná trubka s lepidlem, délka 1 m, barva černá, odolná vůči UV záření WCSM 48/12-1000</t>
  </si>
  <si>
    <t>970310761</t>
  </si>
  <si>
    <t>104</t>
  </si>
  <si>
    <t>7590541089</t>
  </si>
  <si>
    <t>Slaboproudé rozvody, kabely pro přívod a vnitřní instalaci Spojky metalických kabelů a příslušenství Teplem smrštitelná silnostěnná trubka s lepidlem, délka 1 m, barva černá, odolná vůči UV záření WCSM 56/16-1000</t>
  </si>
  <si>
    <t>1040966410</t>
  </si>
  <si>
    <t>105</t>
  </si>
  <si>
    <t>7590541094</t>
  </si>
  <si>
    <t>Slaboproudé rozvody, kabely pro přívod a vnitřní instalaci Spojky metalických kabelů a příslušenství Teplem smrštitelná silnostěnná trubka s lepidlem, délka 1 m, barva černá, odolná vůči UV záření WCSM 70/20-1000-23/S(S5)</t>
  </si>
  <si>
    <t>1901433996</t>
  </si>
  <si>
    <t>106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</si>
  <si>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</si>
  <si>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</si>
  <si>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-2017918422</t>
  </si>
  <si>
    <t>107</t>
  </si>
  <si>
    <t>7590541434</t>
  </si>
  <si>
    <t>Slaboproudé rozvody, kabely pro přívod a vnitřní instalaci Spojky metalických kabelů a příslušenství Teplem smrštitelná zesílená spojka pro netlakované kabely XAGA 500-43/8-150-FLE-CZ</t>
  </si>
  <si>
    <t>-125920297</t>
  </si>
  <si>
    <t>108</t>
  </si>
  <si>
    <t>7590541444</t>
  </si>
  <si>
    <t>Slaboproudé rozvody, kabely pro přívod a vnitřní instalaci Spojky metalických kabelů a příslušenství Teplem smrštitelná zesílená spojka pro netlakované kabely XAGA 500-43/8-300-FLE-CZ</t>
  </si>
  <si>
    <t>977246904</t>
  </si>
  <si>
    <t>109</t>
  </si>
  <si>
    <t>7590541459</t>
  </si>
  <si>
    <t>Slaboproudé rozvody, kabely pro přívod a vnitřní instalaci Spojky metalických kabelů a příslušenství Teplem smrštitelná zesílená spojka pro netlakované kabely XAGA 500-55/12-300-FLE-CZ</t>
  </si>
  <si>
    <t>-1154228398</t>
  </si>
  <si>
    <t>110</t>
  </si>
  <si>
    <t>7590541479</t>
  </si>
  <si>
    <t>Slaboproudé rozvody, kabely pro přívod a vnitřní instalaci Spojky metalických kabelů a příslušenství Teplem smrštitelná zesílená spojka pro netlakované kabely XAGA 500-75/15-400-FLE-CZ</t>
  </si>
  <si>
    <t>-931553727</t>
  </si>
  <si>
    <t>111</t>
  </si>
  <si>
    <t>7593310110</t>
  </si>
  <si>
    <t>Konstrukční díly Konektor zářezový U1B</t>
  </si>
  <si>
    <t>1035636991</t>
  </si>
  <si>
    <t>112</t>
  </si>
  <si>
    <t>7593500110</t>
  </si>
  <si>
    <t>Trasy kabelového vedení Kabelové žlaby (120x100) spodní + vrchní díl plast</t>
  </si>
  <si>
    <t>546240637</t>
  </si>
  <si>
    <t>113</t>
  </si>
  <si>
    <t>7593500150</t>
  </si>
  <si>
    <t>Trasy kabelového vedení Kabelové žlaby (200x126) spodní + vrchní díl plast</t>
  </si>
  <si>
    <t>2002116518</t>
  </si>
  <si>
    <t>114</t>
  </si>
  <si>
    <t>7593500895</t>
  </si>
  <si>
    <t>Trasy kabelového vedení Ohebná dvouplášťová korugovaná chránička 63/50 smotek - černá UV stabilní</t>
  </si>
  <si>
    <t>-418583229</t>
  </si>
  <si>
    <t>115</t>
  </si>
  <si>
    <t>7593501020</t>
  </si>
  <si>
    <t>Trasy kabelového vedení Tuhá dvouplášťová korugovaná chránička KD 09090 průměr 90/75 mm</t>
  </si>
  <si>
    <t>171702964</t>
  </si>
  <si>
    <t>116</t>
  </si>
  <si>
    <t>7593501025</t>
  </si>
  <si>
    <t>Trasy kabelového vedení Tuhá dvouplášťová korugovaná chránička KD 09110 průměr 110/94 mm</t>
  </si>
  <si>
    <t>-835147195</t>
  </si>
  <si>
    <t>117</t>
  </si>
  <si>
    <t>7593501035</t>
  </si>
  <si>
    <t>Trasy kabelového vedení Tuhá dvouplášťová korugovaná chránička KD 09160 průměr 160/136 mm</t>
  </si>
  <si>
    <t>165689068</t>
  </si>
  <si>
    <t>118</t>
  </si>
  <si>
    <t>7593500015</t>
  </si>
  <si>
    <t>Trasy kabelového vedení Kabelové žlaby Žlab kabelový TK 1 14x17x100cm (HM0592120210000)</t>
  </si>
  <si>
    <t>-739435897</t>
  </si>
  <si>
    <t>119</t>
  </si>
  <si>
    <t>7593500020</t>
  </si>
  <si>
    <t>Trasy kabelového vedení Kabelové žlaby Žlab kabelový TK 2 19x23x100cm (HM0592120220000)</t>
  </si>
  <si>
    <t>1522014210</t>
  </si>
  <si>
    <t>120</t>
  </si>
  <si>
    <t>7593500035</t>
  </si>
  <si>
    <t>Trasy kabelového vedení Kabelové žlaby Poklop kabel.žlabu TK 1 4x16x50cm (HM0592120810000)</t>
  </si>
  <si>
    <t>1112131949</t>
  </si>
  <si>
    <t>121</t>
  </si>
  <si>
    <t>7593500040</t>
  </si>
  <si>
    <t>Trasy kabelového vedení Kabelové žlaby Poklop kabel.žlabu TK 2 3x23x50cm (HM0592120820000)</t>
  </si>
  <si>
    <t>-479610688</t>
  </si>
  <si>
    <t>122</t>
  </si>
  <si>
    <t>7593500595</t>
  </si>
  <si>
    <t>Trasy kabelového vedení Kabelové krycí desky a pásy Fólie výstražná modrá š. 20cm (HM0673909991020)</t>
  </si>
  <si>
    <t>-1714381063</t>
  </si>
  <si>
    <t>123</t>
  </si>
  <si>
    <t>7593500600</t>
  </si>
  <si>
    <t>Trasy kabelového vedení Kabelové krycí desky a pásy Fólie výstražná modrá š. 34cm (HM0673909991034)</t>
  </si>
  <si>
    <t>1084054937</t>
  </si>
  <si>
    <t>124</t>
  </si>
  <si>
    <t>7492501870</t>
  </si>
  <si>
    <t>Kabely, vodiče, šňůry Cu - nn Kabel silový 4 a 5-žílový Cu, plastová izolace CYKY 4J10 (4Bx10)</t>
  </si>
  <si>
    <t>1699061347</t>
  </si>
  <si>
    <t>125</t>
  </si>
  <si>
    <t>7492501900</t>
  </si>
  <si>
    <t>Kabely, vodiče, šňůry Cu - nn Kabel silový 4 a 5-žílový Cu, plastová izolace CYKY 4J25 (4Bx25)</t>
  </si>
  <si>
    <t>-1441407722</t>
  </si>
  <si>
    <t>126</t>
  </si>
  <si>
    <t>7492501880</t>
  </si>
  <si>
    <t>Kabely, vodiče, šňůry Cu - nn Kabel silový 4 a 5-žílový Cu, plastová izolace CYKY 4J16 (4Bx16)</t>
  </si>
  <si>
    <t>1080459696</t>
  </si>
  <si>
    <t>127</t>
  </si>
  <si>
    <t>7492502100</t>
  </si>
  <si>
    <t>Kabely, vodiče, šňůry Cu - nn Kabel silový více-žílový Cu, plastová izolace CYKY 7J2,5 (7Cx2,5)</t>
  </si>
  <si>
    <t>1691510894</t>
  </si>
  <si>
    <t>7492600190</t>
  </si>
  <si>
    <t>Kabely, vodiče, šňůry Al - nn Kabel silový 4 a 5-žílový, plastová izolace 1-AYKY 4x16</t>
  </si>
  <si>
    <t>1646935060</t>
  </si>
  <si>
    <t>129</t>
  </si>
  <si>
    <t>7492600200</t>
  </si>
  <si>
    <t>Kabely, vodiče, šňůry Al - nn Kabel silový 4 a 5-žílový, plastová izolace 1-AYKY 4x25</t>
  </si>
  <si>
    <t>1511330910</t>
  </si>
  <si>
    <t>130</t>
  </si>
  <si>
    <t>7492600210</t>
  </si>
  <si>
    <t>Kabely, vodiče, šňůry Al - nn Kabel silový 4 a 5-žílový, plastová izolace 1-AYKY 4x35</t>
  </si>
  <si>
    <t>992939281</t>
  </si>
  <si>
    <t>131</t>
  </si>
  <si>
    <t>7590520599</t>
  </si>
  <si>
    <t>Venkovní vedení kabelová - metalické sítě Plněné 4x0,8 TCEPKPFLE 3 x 4 x 0,8</t>
  </si>
  <si>
    <t>-1002211830</t>
  </si>
  <si>
    <t>132</t>
  </si>
  <si>
    <t>7590520609</t>
  </si>
  <si>
    <t>Venkovní vedení kabelová - metalické sítě Plněné 4x0,8 TCEPKPFLE 5 x 4 x 0,8</t>
  </si>
  <si>
    <t>-1727441404</t>
  </si>
  <si>
    <t>133</t>
  </si>
  <si>
    <t>7590521514</t>
  </si>
  <si>
    <t>Venkovní vedení kabelová - metalické sítě Plněné, párované s ochr. vodičem TCEKPFLEY 3 P 1,0 D</t>
  </si>
  <si>
    <t>1736994587</t>
  </si>
  <si>
    <t>134</t>
  </si>
  <si>
    <t>7590521519</t>
  </si>
  <si>
    <t>Venkovní vedení kabelová - metalické sítě Plněné, párované s ochr. vodičem TCEKPFLEY 4 P 1,0 D</t>
  </si>
  <si>
    <t>985364737</t>
  </si>
  <si>
    <t>135</t>
  </si>
  <si>
    <t>7590521529</t>
  </si>
  <si>
    <t>Venkovní vedení kabelová - metalické sítě Plněné, párované s ochr. vodičem TCEKPFLEY 7 P 1,0 D</t>
  </si>
  <si>
    <t>-1884299744</t>
  </si>
  <si>
    <t>136</t>
  </si>
  <si>
    <t>7590521534</t>
  </si>
  <si>
    <t>Venkovní vedení kabelová - metalické sítě Plněné, párované s ochr. vodičem TCEKPFLEY 12 P 1,0 D</t>
  </si>
  <si>
    <t>-791334646</t>
  </si>
  <si>
    <t>137</t>
  </si>
  <si>
    <t>7590521539</t>
  </si>
  <si>
    <t>Venkovní vedení kabelová - metalické sítě Plněné, párované s ochr. vodičem TCEKPFLEY 16 P 1,0 D</t>
  </si>
  <si>
    <t>-791636345</t>
  </si>
  <si>
    <t>138</t>
  </si>
  <si>
    <t>7590521544</t>
  </si>
  <si>
    <t>Venkovní vedení kabelová - metalické sítě Plněné, párované s ochr. vodičem TCEKPFLEY 24 P 1,0 D</t>
  </si>
  <si>
    <t>1099478289</t>
  </si>
  <si>
    <t>139</t>
  </si>
  <si>
    <t>7590521549</t>
  </si>
  <si>
    <t>Venkovní vedení kabelová - metalické sítě Plněné, párované s ochr. vodičem TCEKPFLEY 30 P 1,0 D</t>
  </si>
  <si>
    <t>1708636064</t>
  </si>
  <si>
    <t>140</t>
  </si>
  <si>
    <t>7590521554</t>
  </si>
  <si>
    <t>Venkovní vedení kabelová - metalické sítě Plněné, párované s ochr. vodičem TCEKPFLEY 48 P 1,0 D</t>
  </si>
  <si>
    <t>962771085</t>
  </si>
  <si>
    <t>141</t>
  </si>
  <si>
    <t>7590521559</t>
  </si>
  <si>
    <t>Venkovní vedení kabelová - metalické sítě Plněné, párované s ochr. vodičem TCEKPFLEY 61 P 1,0 D</t>
  </si>
  <si>
    <t>-1253750275</t>
  </si>
  <si>
    <t>142</t>
  </si>
  <si>
    <t>7590521589</t>
  </si>
  <si>
    <t>Venkovní vedení kabelová - metalické sítě Plněné, párované s ochr. vodičem, armované Al dráty TCEKPFLEZE 3 P 1,0 D</t>
  </si>
  <si>
    <t>1811944705</t>
  </si>
  <si>
    <t>143</t>
  </si>
  <si>
    <t>7590521594</t>
  </si>
  <si>
    <t>Venkovní vedení kabelová - metalické sítě Plněné, párované s ochr. vodičem, armované Al dráty TCEKPFLEZE 4 P 1,0 D</t>
  </si>
  <si>
    <t>-654493115</t>
  </si>
  <si>
    <t>144</t>
  </si>
  <si>
    <t>7590521604</t>
  </si>
  <si>
    <t>Venkovní vedení kabelová - metalické sítě Plněné, párované s ochr. vodičem, armované Al dráty TCEKPFLEZE 7 P 1,0 D</t>
  </si>
  <si>
    <t>-1852323564</t>
  </si>
  <si>
    <t>145</t>
  </si>
  <si>
    <t>7590521609</t>
  </si>
  <si>
    <t>Venkovní vedení kabelová - metalické sítě Plněné, párované s ochr. vodičem, armované Al dráty TCEKPFLEZE 12 P 1,0 D</t>
  </si>
  <si>
    <t>-965726182</t>
  </si>
  <si>
    <t>146</t>
  </si>
  <si>
    <t>7590521614</t>
  </si>
  <si>
    <t>Venkovní vedení kabelová - metalické sítě Plněné, párované s ochr. vodičem, armované Al dráty TCEKPFLEZE 16 P 1,0 D</t>
  </si>
  <si>
    <t>1505338586</t>
  </si>
  <si>
    <t>147</t>
  </si>
  <si>
    <t>7590521619</t>
  </si>
  <si>
    <t>Venkovní vedení kabelová - metalické sítě Plněné, párované s ochr. vodičem, armované Al dráty TCEKPFLEZE 24 P 1,0 D</t>
  </si>
  <si>
    <t>1631343979</t>
  </si>
  <si>
    <t>148</t>
  </si>
  <si>
    <t>7590521624</t>
  </si>
  <si>
    <t>Venkovní vedení kabelová - metalické sítě Plněné, párované s ochr. vodičem, armované Al dráty TCEKPFLEZE 30 P 1,0 D</t>
  </si>
  <si>
    <t>877126766</t>
  </si>
  <si>
    <t>149</t>
  </si>
  <si>
    <t>7590521629</t>
  </si>
  <si>
    <t>Venkovní vedení kabelová - metalické sítě Plněné, párované s ochr. vodičem, armované Al dráty TCEKPFLEZE 48 P 1,0 D</t>
  </si>
  <si>
    <t>-2051253656</t>
  </si>
  <si>
    <t>150</t>
  </si>
  <si>
    <t>7492103600</t>
  </si>
  <si>
    <t xml:space="preserve">Spojovací vedení, podpěrné izolátory Spojky, ukončení pasu, ostatní Spojka SVCZC  6-35 smršťovací</t>
  </si>
  <si>
    <t>-499118831</t>
  </si>
  <si>
    <t>151</t>
  </si>
  <si>
    <t>7492103610</t>
  </si>
  <si>
    <t>Spojovací vedení, podpěrné izolátory Spojky, ukončení pasu, ostatní Spojka SVCZC 16-50 smršťovací</t>
  </si>
  <si>
    <t>1065810820</t>
  </si>
  <si>
    <t>152</t>
  </si>
  <si>
    <t>7492103620</t>
  </si>
  <si>
    <t>Spojovací vedení, podpěrné izolátory Spojky, ukončení pasu, ostatní Spojka SVCZC 35-150 smršťovací</t>
  </si>
  <si>
    <t>-551206061</t>
  </si>
  <si>
    <t>153</t>
  </si>
  <si>
    <t>7590521634</t>
  </si>
  <si>
    <t>Venkovní vedení kabelová - metalické sítě Plněné, párované s ochr. vodičem, armované Al dráty TCEKPFLEZE 61 P 1,0 D</t>
  </si>
  <si>
    <t>710850103</t>
  </si>
  <si>
    <t>154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</si>
  <si>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</si>
  <si>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</si>
  <si>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984254154</t>
  </si>
  <si>
    <t>155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</si>
  <si>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</si>
  <si>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</si>
  <si>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-597984158</t>
  </si>
  <si>
    <t>156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</si>
  <si>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</si>
  <si>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</si>
  <si>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1073771511</t>
  </si>
  <si>
    <t>157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</si>
  <si>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</si>
  <si>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</si>
  <si>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-1085671686</t>
  </si>
  <si>
    <t>158</t>
  </si>
  <si>
    <t>7492502130</t>
  </si>
  <si>
    <t>Kabely, vodiče, šňůry Cu - nn Kabel silový více-žílový Cu, plastová izolace CYKY 7O1,5 (7Dx1,5)</t>
  </si>
  <si>
    <t>-1438868356</t>
  </si>
  <si>
    <t>159</t>
  </si>
  <si>
    <t>7590140190</t>
  </si>
  <si>
    <t>Závěry Závěr kabelový UKMP-WM (CV736719001)</t>
  </si>
  <si>
    <t>-961136714</t>
  </si>
  <si>
    <t>160</t>
  </si>
  <si>
    <t>7590140090</t>
  </si>
  <si>
    <t>Závěry Závěr kab. univerzální UKM 12 (CV736129001)</t>
  </si>
  <si>
    <t>-1986268225</t>
  </si>
  <si>
    <t>161</t>
  </si>
  <si>
    <t>7590140080</t>
  </si>
  <si>
    <t>Závěry Závěr kab. univerzální UPM 24 (CV736119001)</t>
  </si>
  <si>
    <t>-2086890520</t>
  </si>
  <si>
    <t>162</t>
  </si>
  <si>
    <t>7590140150</t>
  </si>
  <si>
    <t>Závěry Závěr kabelový UPMP-WM I. (CV736709001)</t>
  </si>
  <si>
    <t>-871163748</t>
  </si>
  <si>
    <t>163</t>
  </si>
  <si>
    <t>7590140180</t>
  </si>
  <si>
    <t>Závěry Závěr kabelový UPMP-WM VII. (CV736709007)</t>
  </si>
  <si>
    <t>1568874952</t>
  </si>
  <si>
    <t>164</t>
  </si>
  <si>
    <t>7590140060</t>
  </si>
  <si>
    <t>Závěry Stojánek kabelový KSL-1 (CV736109004)</t>
  </si>
  <si>
    <t>-458632463</t>
  </si>
  <si>
    <t>165</t>
  </si>
  <si>
    <t>7590140100</t>
  </si>
  <si>
    <t>Závěry Skříň kolejová TJA plastová (CV736599001)</t>
  </si>
  <si>
    <t>-1695154505</t>
  </si>
  <si>
    <t>166</t>
  </si>
  <si>
    <t>7590140130</t>
  </si>
  <si>
    <t>Závěry Stojánek kabelový KSLP 1-M (CV736689001)</t>
  </si>
  <si>
    <t>-1472321052</t>
  </si>
  <si>
    <t>167</t>
  </si>
  <si>
    <t>5955101030</t>
  </si>
  <si>
    <t>Kamenivo drcené drť frakce 8/16</t>
  </si>
  <si>
    <t>t</t>
  </si>
  <si>
    <t>-1149320762</t>
  </si>
  <si>
    <t>168</t>
  </si>
  <si>
    <t>5955101005</t>
  </si>
  <si>
    <t>Kamenivo drcené štěrk frakce 31,5/63 třídy min. BII</t>
  </si>
  <si>
    <t>246743836</t>
  </si>
  <si>
    <t>169</t>
  </si>
  <si>
    <t>7492756030</t>
  </si>
  <si>
    <t>Pomocné práce pro montáž kabelů vyhledání stávajících kabelů ( měření, sonda ) - v obvodu žel. stanice nebo na na trati včetně provedení sondy</t>
  </si>
  <si>
    <t>-1581938355</t>
  </si>
  <si>
    <t>PS 01.2 - ÚRS</t>
  </si>
  <si>
    <t>132212131</t>
  </si>
  <si>
    <t>Hloubení nezapažených rýh šířky do 800 mm ručně s urovnáním dna do předepsaného profilu a spádu v hornině třídy těžitelnosti I skupiny 3 soudržných</t>
  </si>
  <si>
    <t>CS ÚRS 2024 01</t>
  </si>
  <si>
    <t>1048282536</t>
  </si>
  <si>
    <t>132212121</t>
  </si>
  <si>
    <t>Hloubení zapažených rýh šířky do 800 mm ručně s urovnáním dna do předepsaného profilu a spádu v hornině třídy těžitelnosti I skupiny 3 soudržných</t>
  </si>
  <si>
    <t>1433418474</t>
  </si>
  <si>
    <t>460010021</t>
  </si>
  <si>
    <t>Vytyčení trasy vedení kabelového (podzemního) v obvodu železniční stanice</t>
  </si>
  <si>
    <t>km</t>
  </si>
  <si>
    <t>2137353066</t>
  </si>
  <si>
    <t>460010025</t>
  </si>
  <si>
    <t>Vytyčení trasy inženýrských sítí v zastavěném prostoru</t>
  </si>
  <si>
    <t>1036692378</t>
  </si>
  <si>
    <t>460030192</t>
  </si>
  <si>
    <t>Řezání spár v podkladu nebo krytu živičném, tloušťky přes 5 do 10 cm</t>
  </si>
  <si>
    <t>-432568422</t>
  </si>
  <si>
    <t>131313701</t>
  </si>
  <si>
    <t>Hloubení nezapažených jam ručně s urovnáním dna do předepsaného profilu a spádu v hornině třídy těžitelnosti II skupiny 4 soudržných</t>
  </si>
  <si>
    <t>333439837</t>
  </si>
  <si>
    <t>131313711</t>
  </si>
  <si>
    <t>Hloubení zapažených jam ručně s urovnáním dna do předepsaného profilu a spádu v hornině třídy těžitelnosti II skupiny 4 soudržných</t>
  </si>
  <si>
    <t>1630270659</t>
  </si>
  <si>
    <t>460391124</t>
  </si>
  <si>
    <t>Zásyp jam ručně s uložením výkopku ve vrstvách a úpravou povrchu s přemístění sypaniny ze vzdálenosti do 10 m se zhutněním z horniny třídy těžitelnosti II skupiny 4</t>
  </si>
  <si>
    <t>1402880062</t>
  </si>
  <si>
    <t>275351121</t>
  </si>
  <si>
    <t>Bednění základů patek zřízení</t>
  </si>
  <si>
    <t>-533886474</t>
  </si>
  <si>
    <t>275351122</t>
  </si>
  <si>
    <t>Bednění základů patek odstranění</t>
  </si>
  <si>
    <t>-357160850</t>
  </si>
  <si>
    <t>275352111</t>
  </si>
  <si>
    <t>Bednění základů patek ztracené (neodbedněné)</t>
  </si>
  <si>
    <t>-1610265497</t>
  </si>
  <si>
    <t>311353111</t>
  </si>
  <si>
    <t>Bednění šachet oboustranné za každou stranu zřízení</t>
  </si>
  <si>
    <t>352020447</t>
  </si>
  <si>
    <t>311353112</t>
  </si>
  <si>
    <t>Bednění šachet oboustranné za každou stranu odstranění</t>
  </si>
  <si>
    <t>-1912999932</t>
  </si>
  <si>
    <t>58932312</t>
  </si>
  <si>
    <t>beton C 12/15 kamenivo frakce 0/16</t>
  </si>
  <si>
    <t>1398214423</t>
  </si>
  <si>
    <t>460080112</t>
  </si>
  <si>
    <t>Bourání základu betonového</t>
  </si>
  <si>
    <t>-1773270480</t>
  </si>
  <si>
    <t>174111101</t>
  </si>
  <si>
    <t>Zásyp sypaninou z jakékoliv horniny ručně s uložením výkopku ve vrstvách se zhutněním jam, šachet, rýh nebo kolem objektů v těchto vykopávkách</t>
  </si>
  <si>
    <t>2056998479</t>
  </si>
  <si>
    <t>460150104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</si>
  <si>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II skupiny 4</t>
  </si>
  <si>
    <t>159323006</t>
  </si>
  <si>
    <t>460150134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</si>
  <si>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</si>
  <si>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-305704020</t>
  </si>
  <si>
    <t>460150154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</si>
  <si>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II skupiny 4</t>
  </si>
  <si>
    <t>-1236331203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</si>
  <si>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</si>
  <si>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</si>
  <si>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762003410</t>
  </si>
  <si>
    <t>460150304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</si>
  <si>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</si>
  <si>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1091166938</t>
  </si>
  <si>
    <t>460162113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</si>
  <si>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II skupiny 4</t>
  </si>
  <si>
    <t>1120537477</t>
  </si>
  <si>
    <t>460260001</t>
  </si>
  <si>
    <t xml:space="preserve">Ostatní práce při montáži vodičů, šňůr a kabelů  zatažení lana včetně odvinutí a napojení do kanálu nebo tvárnicové trasy</t>
  </si>
  <si>
    <t>-1554000133</t>
  </si>
  <si>
    <t>460270211</t>
  </si>
  <si>
    <t>Bourání pilíře pro rozvod nn ze zdiva cihelného včetně úpravy terénu skříně výšky do 60 cm, šířky do 90 cm</t>
  </si>
  <si>
    <t>-2043092289</t>
  </si>
  <si>
    <t>141720016</t>
  </si>
  <si>
    <t>Neřízený zemní protlak v hornině třídy těžitelnosti I a II, skupiny 3 a 4 vnějšího průměru protlaku přes 110 do 125 mm</t>
  </si>
  <si>
    <t>-814539071</t>
  </si>
  <si>
    <t>141721213</t>
  </si>
  <si>
    <t>Řízený zemní protlak délky protlaku do 50 m v hornině třídy těžitelnosti I a II, skupiny 1 až 4 včetně protlačení trub v hloubce do 6 m vnějšího průměru vrtu přes 110 do 140 mm</t>
  </si>
  <si>
    <t>110780824</t>
  </si>
  <si>
    <t>460191114</t>
  </si>
  <si>
    <t>Rýhy pro kabelové spojky ručně hloubení s urovnáním dna včetně zásypu se zhutněním s přemístěním výkopku na vzdálenost do 3 m do 10 kV v hornině třídy těžitelnosti II skupiny 4</t>
  </si>
  <si>
    <t>2008951216</t>
  </si>
  <si>
    <t>460661411</t>
  </si>
  <si>
    <t>Kabelové lože z písku včetně podsypu, zhutnění a urovnání povrchu pro kabely nn zakryté plastovými deskami (materiál ve specifikaci), šířky do 25 cm</t>
  </si>
  <si>
    <t>-62658396</t>
  </si>
  <si>
    <t>460661412</t>
  </si>
  <si>
    <t>Kabelové lože z písku včetně podsypu, zhutnění a urovnání povrchu pro kabely nn zakryté plastovými deskami (materiál ve specifikaci), šířky přes 25 do 50 cm</t>
  </si>
  <si>
    <t>-1774567118</t>
  </si>
  <si>
    <t>460752111</t>
  </si>
  <si>
    <t>Osazení kabelových kanálů včetně utěsnění, vyspárování a zakrytí víkem ze žlabů plastových do rýhy, bez výkopových prací vnější šířky do 10 cm</t>
  </si>
  <si>
    <t>2039257629</t>
  </si>
  <si>
    <t>460752112</t>
  </si>
  <si>
    <t>Osazení kabelových kanálů včetně utěsnění, vyspárování a zakrytí víkem ze žlabů plastových do rýhy, bez výkopových prací vnější šířky přes 10 do 20 cm</t>
  </si>
  <si>
    <t>808529787</t>
  </si>
  <si>
    <t>460742122</t>
  </si>
  <si>
    <t>Osazení kabelových prostupů včetně utěsnění a spárování z trub plastových do rýhy, bez výkopových prací s obsypem z písku, vnitřního průměru přes 10 do 15 cm</t>
  </si>
  <si>
    <t>-1664731874</t>
  </si>
  <si>
    <t>460742123</t>
  </si>
  <si>
    <t>Osazení kabelových prostupů včetně utěsnění a spárování z trub plastových do rýhy, bez výkopových prací s obsypem z písku, vnitřního průměru přes 15 do 20 cm</t>
  </si>
  <si>
    <t>-231145470</t>
  </si>
  <si>
    <t>460761111</t>
  </si>
  <si>
    <t>Odkrytí a zakrytí betonových žlabů včetně obnovy, případně výměny poškozených vík vnější šířky do 20 cm</t>
  </si>
  <si>
    <t>-1874946278</t>
  </si>
  <si>
    <t>460761112</t>
  </si>
  <si>
    <t>Odkrytí a zakrytí betonových žlabů včetně obnovy, případně výměny poškozených vík vnější šířky přes 20 do 25 cm</t>
  </si>
  <si>
    <t>1639319366</t>
  </si>
  <si>
    <t>460761113</t>
  </si>
  <si>
    <t>Odkrytí a zakrytí betonových žlabů včetně obnovy, případně výměny poškozených vík vnější šířky přes 25 do 35 cm</t>
  </si>
  <si>
    <t>-923079246</t>
  </si>
  <si>
    <t>460751111</t>
  </si>
  <si>
    <t>Osazení kabelových kanálů včetně utěsnění, vyspárování a zakrytí víkem z prefabrikovaných betonových žlabů do rýhy, bez výkopových prací vnější šířky do 20 cm</t>
  </si>
  <si>
    <t>363339645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</si>
  <si>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</si>
  <si>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</si>
  <si>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-1391700405</t>
  </si>
  <si>
    <t>460751113</t>
  </si>
  <si>
    <t>Osazení kabelových kanálů včetně utěsnění, vyspárování a zakrytí víkem z prefabrikovaných betonových žlabů do rýhy, bez výkopových prací vnější šířky přes 25 do 35 cm</t>
  </si>
  <si>
    <t>-890298507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</si>
  <si>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</si>
  <si>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</si>
  <si>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-877811255</t>
  </si>
  <si>
    <t>460751122</t>
  </si>
  <si>
    <t>Osazení kabelových kanálů včetně utěsnění, vyspárování a zakrytí víkem z prefabrikovaných betonových žlabů zapuštěných do terénu, včetně výkopu horniny vnější šířky přes 20 do 25 cm</t>
  </si>
  <si>
    <t>-883640517</t>
  </si>
  <si>
    <t>460751123</t>
  </si>
  <si>
    <t>Osazení kabelových kanálů včetně utěsnění, vyspárování a zakrytí víkem z prefabrikovaných betonových žlabů zapuštěných do terénu, včetně výkopu horniny vnější šířky přes 25 do 35 cm</t>
  </si>
  <si>
    <t>1664182727</t>
  </si>
  <si>
    <t>460751131</t>
  </si>
  <si>
    <t>Osazení kabelových kanálů včetně utěsnění, vyspárování a zakrytí víkem z prefabrikovaných betonových žlabů pochůzných osazených do betonové mazaniny - na terén hmotnosti do 0,25 t</t>
  </si>
  <si>
    <t>-1334764333</t>
  </si>
  <si>
    <t>460751132</t>
  </si>
  <si>
    <t>Osazení kabelových kanálů včetně utěsnění, vyspárování a zakrytí víkem z prefabrikovaných betonových žlabů pochůzných osazených do betonové mazaniny - na terén hmotnosti přes 0,25 do 0,5 t</t>
  </si>
  <si>
    <t>106837802</t>
  </si>
  <si>
    <t>460560104</t>
  </si>
  <si>
    <t>Zásyp kabelových rýh ručně s přemístění sypaniny ze vzdálenosti do 10 m, s uložením výkopku ve vrstvách včetně zhutnění a úpravy povrchu šířky 35 cm hloubky 20 cm z horniny třídy těžitelnosti II skupiny 4</t>
  </si>
  <si>
    <t>-943921646</t>
  </si>
  <si>
    <t>460560134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</si>
  <si>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</si>
  <si>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-793949000</t>
  </si>
  <si>
    <t>460560154</t>
  </si>
  <si>
    <t>Zásyp kabelových rýh ručně s přemístění sypaniny ze vzdálenosti do 10 m, s uložením výkopku ve vrstvách včetně zhutnění a úpravy povrchu šířky 35 cm hloubky 70 cm z horniny třídy těžitelnosti II skupiny 4</t>
  </si>
  <si>
    <t>-1725351914</t>
  </si>
  <si>
    <t>460560164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</si>
  <si>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</si>
  <si>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-1090319878</t>
  </si>
  <si>
    <t>460560304</t>
  </si>
  <si>
    <t>Zásyp kabelových rýh ručně s přemístění sypaniny ze vzdálenosti do 10 m, s uložením výkopku ve vrstvách včetně zhutnění a úpravy povrchu šířky 50 cm hloubky 120 cm z horniny třídy těžitelnosti II skupiny 4</t>
  </si>
  <si>
    <t>1616006932</t>
  </si>
  <si>
    <t>460581131</t>
  </si>
  <si>
    <t>Úprava terénu uvedení nezpevněného terénu do původního stavu v místě dočasného uložení výkopku s vyhrabáním, srovnáním a částečným dosetím trávy</t>
  </si>
  <si>
    <t>-34457577</t>
  </si>
  <si>
    <t>34575492</t>
  </si>
  <si>
    <t>žlab kabelový pozinkovaný 2m/ks 50X125</t>
  </si>
  <si>
    <t>-1883085995</t>
  </si>
  <si>
    <t>34575495</t>
  </si>
  <si>
    <t>žlab kabelový pozinkovaný 2m/ks 100X250</t>
  </si>
  <si>
    <t>-1429680186</t>
  </si>
  <si>
    <t>34575496</t>
  </si>
  <si>
    <t>žlab kabelový pozinkovaný 2m/ks 100X500</t>
  </si>
  <si>
    <t>1133372398</t>
  </si>
  <si>
    <t>34382003</t>
  </si>
  <si>
    <t xml:space="preserve">páska elektroizolační  15mm,10m, tl 0,15mm</t>
  </si>
  <si>
    <t>1942159274</t>
  </si>
  <si>
    <t>HZS4232</t>
  </si>
  <si>
    <t xml:space="preserve">Hodinové zúčtovací sazby ostatních profesí  revizní a kontrolní činnost technik odborný</t>
  </si>
  <si>
    <t>512</t>
  </si>
  <si>
    <t>1508344198</t>
  </si>
  <si>
    <t>213141111</t>
  </si>
  <si>
    <t xml:space="preserve">Zřízení vrstvy z geotextilie  filtrační, separační, odvodňovací, ochranné, výztužné nebo protierozní v rovině nebo ve sklonu do 1:5, šířky do 3 m</t>
  </si>
  <si>
    <t>883297436</t>
  </si>
  <si>
    <t>58156562</t>
  </si>
  <si>
    <t>písek podsypový spárovací frakce 0/1</t>
  </si>
  <si>
    <t>kg</t>
  </si>
  <si>
    <t>-1179815166</t>
  </si>
  <si>
    <t>VON - --</t>
  </si>
  <si>
    <t>034111001</t>
  </si>
  <si>
    <t>Další náklady na pracovníky Zákonné příplatky ke mzdě za práci o sobotách, nedělích a státem uznaných svátcích</t>
  </si>
  <si>
    <t>Kč/hod</t>
  </si>
  <si>
    <t>1024</t>
  </si>
  <si>
    <t>-891340904</t>
  </si>
  <si>
    <t>9901000600R</t>
  </si>
  <si>
    <t xml:space="preserve">Doprava </t>
  </si>
  <si>
    <t>262144</t>
  </si>
  <si>
    <t>-1856696023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</si>
  <si>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</si>
  <si>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</si>
  <si>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-1802982082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</si>
  <si>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</si>
  <si>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</si>
  <si>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42465170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</si>
  <si>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</si>
  <si>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</si>
  <si>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663454177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</si>
  <si>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</si>
  <si>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</si>
  <si>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245628209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</si>
  <si>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</si>
  <si>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</si>
  <si>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-67600972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</si>
  <si>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</si>
  <si>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</si>
  <si>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-271693453</t>
  </si>
  <si>
    <t>9902900100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</si>
  <si>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</si>
  <si>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-1519377808</t>
  </si>
  <si>
    <t>9902900200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</si>
  <si>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</si>
  <si>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-1247287943</t>
  </si>
  <si>
    <t>9902900300</t>
  </si>
  <si>
    <t xml:space="preserve">Složení sypanin, drobného kusového materiálu, suti    Poznámka: 1. Ceny jsou určeny pro skládání materiálu z vlastních zásob objednatele.</t>
  </si>
  <si>
    <t>-516494076</t>
  </si>
  <si>
    <t>9902900400</t>
  </si>
  <si>
    <t xml:space="preserve">Složení objemnějšího kusového materiálu, vybouraných hmot    Poznámka: 1. Ceny jsou určeny pro skládání materiálu z vlastních zásob objednatele.</t>
  </si>
  <si>
    <t>-1930739034</t>
  </si>
  <si>
    <t>9909000200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</si>
  <si>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</si>
  <si>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1585982948</t>
  </si>
  <si>
    <t>9909000500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</si>
  <si>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</si>
  <si>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2067328353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</si>
</sst>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33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36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41</v>
      </c>
      <c r="E29" s="41"/>
      <c r="F29" s="26" t="s">
        <v>42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43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44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45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46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52</v>
      </c>
      <c r="AI60" s="36"/>
      <c r="AJ60" s="36"/>
      <c r="AK60" s="36"/>
      <c r="AL60" s="36"/>
      <c r="AM60" s="58" t="s">
        <v>53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55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52</v>
      </c>
      <c r="AI75" s="36"/>
      <c r="AJ75" s="36"/>
      <c r="AK75" s="36"/>
      <c r="AL75" s="36"/>
      <c r="AM75" s="58" t="s">
        <v>53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635230008OLC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kabelů a kabelových tras v obvodu SSZT OŘ OVA 2024 - Obvod SSZT Olomouc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22. 1. 2024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34</v>
      </c>
      <c r="AJ90" s="34"/>
      <c r="AK90" s="34"/>
      <c r="AL90" s="34"/>
      <c r="AM90" s="74" t="str">
        <f>IF(E20="","",E20)</f>
        <v>Ing. Jachan František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38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E94" s="6"/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7" customFormat="1" ht="24.75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'PS 01.1 - Sborník ÚOŽI'!J30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0</v>
      </c>
      <c r="AU95" s="123">
        <f>'PS 01.1 - Sborník ÚOŽI'!P116</f>
        <v>0</v>
      </c>
      <c r="AV95" s="122">
        <f>'PS 01.1 - Sborník ÚOŽI'!J33</f>
        <v>0</v>
      </c>
      <c r="AW95" s="122">
        <f>'PS 01.1 - Sborník ÚOŽI'!J34</f>
        <v>0</v>
      </c>
      <c r="AX95" s="122">
        <f>'PS 01.1 - Sborník ÚOŽI'!J35</f>
        <v>0</v>
      </c>
      <c r="AY95" s="122">
        <f>'PS 01.1 - Sborník ÚOŽI'!J36</f>
        <v>0</v>
      </c>
      <c r="AZ95" s="122">
        <f>'PS 01.1 - Sborník ÚOŽI'!F33</f>
        <v>0</v>
      </c>
      <c r="BA95" s="122">
        <f>'PS 01.1 - Sborník ÚOŽI'!F34</f>
        <v>0</v>
      </c>
      <c r="BB95" s="122">
        <f>'PS 01.1 - Sborník ÚOŽI'!F35</f>
        <v>0</v>
      </c>
      <c r="BC95" s="122">
        <f>'PS 01.1 - Sborník ÚOŽI'!F36</f>
        <v>0</v>
      </c>
      <c r="BD95" s="124">
        <f>'PS 01.1 - Sborník ÚOŽI'!F37</f>
        <v>0</v>
      </c>
      <c r="BE95" s="7"/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7" customFormat="1" ht="24.75" customHeight="1">
      <c r="A96" s="113" t="s">
        <v>81</v>
      </c>
      <c r="B96" s="114"/>
      <c r="C96" s="115"/>
      <c r="D96" s="116" t="s">
        <v>88</v>
      </c>
      <c r="E96" s="116"/>
      <c r="F96" s="116"/>
      <c r="G96" s="116"/>
      <c r="H96" s="116"/>
      <c r="I96" s="117"/>
      <c r="J96" s="116" t="s">
        <v>89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'PS 01.2 - ÚRS'!J30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84</v>
      </c>
      <c r="AR96" s="120"/>
      <c r="AS96" s="121">
        <v>0</v>
      </c>
      <c r="AT96" s="122">
        <f>ROUND(SUM(AV96:AW96),2)</f>
        <v>0</v>
      </c>
      <c r="AU96" s="123">
        <f>'PS 01.2 - ÚRS'!P116</f>
        <v>0</v>
      </c>
      <c r="AV96" s="122">
        <f>'PS 01.2 - ÚRS'!J33</f>
        <v>0</v>
      </c>
      <c r="AW96" s="122">
        <f>'PS 01.2 - ÚRS'!J34</f>
        <v>0</v>
      </c>
      <c r="AX96" s="122">
        <f>'PS 01.2 - ÚRS'!J35</f>
        <v>0</v>
      </c>
      <c r="AY96" s="122">
        <f>'PS 01.2 - ÚRS'!J36</f>
        <v>0</v>
      </c>
      <c r="AZ96" s="122">
        <f>'PS 01.2 - ÚRS'!F33</f>
        <v>0</v>
      </c>
      <c r="BA96" s="122">
        <f>'PS 01.2 - ÚRS'!F34</f>
        <v>0</v>
      </c>
      <c r="BB96" s="122">
        <f>'PS 01.2 - ÚRS'!F35</f>
        <v>0</v>
      </c>
      <c r="BC96" s="122">
        <f>'PS 01.2 - ÚRS'!F36</f>
        <v>0</v>
      </c>
      <c r="BD96" s="124">
        <f>'PS 01.2 - ÚRS'!F37</f>
        <v>0</v>
      </c>
      <c r="BE96" s="7"/>
      <c r="BT96" s="125" t="s">
        <v>85</v>
      </c>
      <c r="BV96" s="125" t="s">
        <v>79</v>
      </c>
      <c r="BW96" s="125" t="s">
        <v>90</v>
      </c>
      <c r="BX96" s="125" t="s">
        <v>5</v>
      </c>
      <c r="CL96" s="125" t="s">
        <v>1</v>
      </c>
      <c r="CM96" s="125" t="s">
        <v>87</v>
      </c>
    </row>
    <row r="97" s="7" customFormat="1" ht="16.5" customHeight="1">
      <c r="A97" s="113" t="s">
        <v>81</v>
      </c>
      <c r="B97" s="114"/>
      <c r="C97" s="115"/>
      <c r="D97" s="116" t="s">
        <v>91</v>
      </c>
      <c r="E97" s="116"/>
      <c r="F97" s="116"/>
      <c r="G97" s="116"/>
      <c r="H97" s="116"/>
      <c r="I97" s="117"/>
      <c r="J97" s="116" t="s">
        <v>92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'VON - --'!J30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91</v>
      </c>
      <c r="AR97" s="120"/>
      <c r="AS97" s="126">
        <v>0</v>
      </c>
      <c r="AT97" s="127">
        <f>ROUND(SUM(AV97:AW97),2)</f>
        <v>0</v>
      </c>
      <c r="AU97" s="128">
        <f>'VON - --'!P116</f>
        <v>0</v>
      </c>
      <c r="AV97" s="127">
        <f>'VON - --'!J33</f>
        <v>0</v>
      </c>
      <c r="AW97" s="127">
        <f>'VON - --'!J34</f>
        <v>0</v>
      </c>
      <c r="AX97" s="127">
        <f>'VON - --'!J35</f>
        <v>0</v>
      </c>
      <c r="AY97" s="127">
        <f>'VON - --'!J36</f>
        <v>0</v>
      </c>
      <c r="AZ97" s="127">
        <f>'VON - --'!F33</f>
        <v>0</v>
      </c>
      <c r="BA97" s="127">
        <f>'VON - --'!F34</f>
        <v>0</v>
      </c>
      <c r="BB97" s="127">
        <f>'VON - --'!F35</f>
        <v>0</v>
      </c>
      <c r="BC97" s="127">
        <f>'VON - --'!F36</f>
        <v>0</v>
      </c>
      <c r="BD97" s="129">
        <f>'VON - --'!F37</f>
        <v>0</v>
      </c>
      <c r="BE97" s="7"/>
      <c r="BT97" s="125" t="s">
        <v>85</v>
      </c>
      <c r="BV97" s="125" t="s">
        <v>79</v>
      </c>
      <c r="BW97" s="125" t="s">
        <v>93</v>
      </c>
      <c r="BX97" s="125" t="s">
        <v>5</v>
      </c>
      <c r="CL97" s="125" t="s">
        <v>1</v>
      </c>
      <c r="CM97" s="125" t="s">
        <v>87</v>
      </c>
    </row>
    <row r="98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sheet="1" formatColumns="0" formatRows="0" objects="1" scenarios="1" spinCount="100000" saltValue="ljZlfkyAEmCJ1PcfN+HkO2DTikvDtlUJpeBnSYubgqc6DVa37nS+v4jLpdRMtx9Ke/uhmJjeC0Owiv1WQpLOUA==" hashValue="5LR3Cwx9v7CjzI+W3kGBYrtHgI9DAtBNOW871OGSc61ZcLMBrlFEQm5OZ4HTRz4cfJZyRrdFXBGkuuosm9SXN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1.1 - Sborník ÚOŽI'!C2" display="/"/>
    <hyperlink ref="A96" location="'PS 01.2 - ÚRS'!C2" display="/"/>
    <hyperlink ref="A97" location="'VON - -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87</v>
      </c>
    </row>
    <row r="4" s="1" customFormat="1" ht="24.96" customHeight="1">
      <c r="B4" s="14"/>
      <c r="D4" s="132" t="s">
        <v>94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Oprava kabelů a kabelových tras v obvodu SSZT OŘ OVA 2024 - Obvod SSZT Olomouc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96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22. 1. 2024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34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35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36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37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39</v>
      </c>
      <c r="G32" s="32"/>
      <c r="H32" s="32"/>
      <c r="I32" s="146" t="s">
        <v>38</v>
      </c>
      <c r="J32" s="146" t="s">
        <v>40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41</v>
      </c>
      <c r="E33" s="134" t="s">
        <v>42</v>
      </c>
      <c r="F33" s="148">
        <f>ROUND((SUM(BE116:BE285)),  2)</f>
        <v>0</v>
      </c>
      <c r="G33" s="32"/>
      <c r="H33" s="32"/>
      <c r="I33" s="149">
        <v>0.20999999999999999</v>
      </c>
      <c r="J33" s="148">
        <f>ROUND(((SUM(BE116:BE285))*I33),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43</v>
      </c>
      <c r="F34" s="148">
        <f>ROUND((SUM(BF116:BF285)),  2)</f>
        <v>0</v>
      </c>
      <c r="G34" s="32"/>
      <c r="H34" s="32"/>
      <c r="I34" s="149">
        <v>0.12</v>
      </c>
      <c r="J34" s="148">
        <f>ROUND(((SUM(BF116:BF285))*I34),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44</v>
      </c>
      <c r="F35" s="148">
        <f>ROUND((SUM(BG116:BG285)),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45</v>
      </c>
      <c r="F36" s="148">
        <f>ROUND((SUM(BH116:BH285)),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46</v>
      </c>
      <c r="F37" s="148">
        <f>ROUND((SUM(BI116:BI285)),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Oprava kabelů a kabelových tras v obvodu SSZT OŘ OVA 2024 - Obvod SSZT Olomouc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PS 01.1 - Sborník ÚOŽI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22. 1. 2024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státní organizace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34</v>
      </c>
      <c r="J92" s="30" t="str">
        <f>E24</f>
        <v>Ing. Jachan František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98</v>
      </c>
      <c r="D94" s="170"/>
      <c r="E94" s="170"/>
      <c r="F94" s="170"/>
      <c r="G94" s="170"/>
      <c r="H94" s="170"/>
      <c r="I94" s="170"/>
      <c r="J94" s="171" t="s">
        <v>99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Oprava kabelů a kabelových tras v obvodu SSZT OŘ OVA 2024 - Obvod SSZT Olomouc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PS 01.1 - Sborník ÚOŽI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22. 1. 2024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státní organizace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34</v>
      </c>
      <c r="J113" s="30" t="str">
        <f>E24</f>
        <v>Ing. Jachan František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103</v>
      </c>
      <c r="D115" s="176" t="s">
        <v>62</v>
      </c>
      <c r="E115" s="176" t="s">
        <v>58</v>
      </c>
      <c r="F115" s="176" t="s">
        <v>59</v>
      </c>
      <c r="G115" s="176" t="s">
        <v>104</v>
      </c>
      <c r="H115" s="176" t="s">
        <v>105</v>
      </c>
      <c r="I115" s="176" t="s">
        <v>106</v>
      </c>
      <c r="J115" s="176" t="s">
        <v>99</v>
      </c>
      <c r="K115" s="177" t="s">
        <v>107</v>
      </c>
      <c r="L115" s="178"/>
      <c r="M115" s="94" t="s">
        <v>1</v>
      </c>
      <c r="N115" s="95" t="s">
        <v>41</v>
      </c>
      <c r="O115" s="95" t="s">
        <v>108</v>
      </c>
      <c r="P115" s="95" t="s">
        <v>109</v>
      </c>
      <c r="Q115" s="95" t="s">
        <v>110</v>
      </c>
      <c r="R115" s="95" t="s">
        <v>111</v>
      </c>
      <c r="S115" s="95" t="s">
        <v>112</v>
      </c>
      <c r="T115" s="96" t="s">
        <v>113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114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SUM(P117:P285)</f>
        <v>0</v>
      </c>
      <c r="Q116" s="98"/>
      <c r="R116" s="181">
        <f>SUM(R117:R285)</f>
        <v>4</v>
      </c>
      <c r="S116" s="98"/>
      <c r="T116" s="182">
        <f>SUM(T117:T285)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76</v>
      </c>
      <c r="AU116" s="11" t="s">
        <v>101</v>
      </c>
      <c r="BK116" s="183">
        <f>SUM(BK117:BK285)</f>
        <v>0</v>
      </c>
    </row>
    <row r="117" s="2" customFormat="1" ht="16.5" customHeight="1">
      <c r="A117" s="32"/>
      <c r="B117" s="33"/>
      <c r="C117" s="184" t="s">
        <v>85</v>
      </c>
      <c r="D117" s="184" t="s">
        <v>115</v>
      </c>
      <c r="E117" s="185" t="s">
        <v>116</v>
      </c>
      <c r="F117" s="186" t="s">
        <v>117</v>
      </c>
      <c r="G117" s="187" t="s">
        <v>118</v>
      </c>
      <c r="H117" s="188">
        <v>300</v>
      </c>
      <c r="I117" s="189"/>
      <c r="J117" s="190">
        <f>ROUND(I117*H117,2)</f>
        <v>0</v>
      </c>
      <c r="K117" s="186" t="s">
        <v>119</v>
      </c>
      <c r="L117" s="38"/>
      <c r="M117" s="191" t="s">
        <v>1</v>
      </c>
      <c r="N117" s="192" t="s">
        <v>42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120</v>
      </c>
      <c r="AT117" s="195" t="s">
        <v>115</v>
      </c>
      <c r="AU117" s="195" t="s">
        <v>77</v>
      </c>
      <c r="AY117" s="11" t="s">
        <v>121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85</v>
      </c>
      <c r="BK117" s="196">
        <f>ROUND(I117*H117,2)</f>
        <v>0</v>
      </c>
      <c r="BL117" s="11" t="s">
        <v>120</v>
      </c>
      <c r="BM117" s="195" t="s">
        <v>122</v>
      </c>
    </row>
    <row r="118" s="2" customFormat="1" ht="16.5" customHeight="1">
      <c r="A118" s="32"/>
      <c r="B118" s="33"/>
      <c r="C118" s="184" t="s">
        <v>87</v>
      </c>
      <c r="D118" s="184" t="s">
        <v>115</v>
      </c>
      <c r="E118" s="185" t="s">
        <v>123</v>
      </c>
      <c r="F118" s="186" t="s">
        <v>124</v>
      </c>
      <c r="G118" s="187" t="s">
        <v>118</v>
      </c>
      <c r="H118" s="188">
        <v>300</v>
      </c>
      <c r="I118" s="189"/>
      <c r="J118" s="190">
        <f>ROUND(I118*H118,2)</f>
        <v>0</v>
      </c>
      <c r="K118" s="186" t="s">
        <v>119</v>
      </c>
      <c r="L118" s="38"/>
      <c r="M118" s="191" t="s">
        <v>1</v>
      </c>
      <c r="N118" s="192" t="s">
        <v>42</v>
      </c>
      <c r="O118" s="85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5" t="s">
        <v>120</v>
      </c>
      <c r="AT118" s="195" t="s">
        <v>115</v>
      </c>
      <c r="AU118" s="195" t="s">
        <v>77</v>
      </c>
      <c r="AY118" s="11" t="s">
        <v>121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1" t="s">
        <v>85</v>
      </c>
      <c r="BK118" s="196">
        <f>ROUND(I118*H118,2)</f>
        <v>0</v>
      </c>
      <c r="BL118" s="11" t="s">
        <v>120</v>
      </c>
      <c r="BM118" s="195" t="s">
        <v>125</v>
      </c>
    </row>
    <row r="119" s="2" customFormat="1" ht="78" customHeight="1">
      <c r="A119" s="32"/>
      <c r="B119" s="33"/>
      <c r="C119" s="184" t="s">
        <v>126</v>
      </c>
      <c r="D119" s="184" t="s">
        <v>115</v>
      </c>
      <c r="E119" s="185" t="s">
        <v>127</v>
      </c>
      <c r="F119" s="186" t="s">
        <v>128</v>
      </c>
      <c r="G119" s="187" t="s">
        <v>129</v>
      </c>
      <c r="H119" s="188">
        <v>20</v>
      </c>
      <c r="I119" s="189"/>
      <c r="J119" s="190">
        <f>ROUND(I119*H119,2)</f>
        <v>0</v>
      </c>
      <c r="K119" s="186" t="s">
        <v>119</v>
      </c>
      <c r="L119" s="38"/>
      <c r="M119" s="191" t="s">
        <v>1</v>
      </c>
      <c r="N119" s="192" t="s">
        <v>42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120</v>
      </c>
      <c r="AT119" s="195" t="s">
        <v>115</v>
      </c>
      <c r="AU119" s="195" t="s">
        <v>77</v>
      </c>
      <c r="AY119" s="11" t="s">
        <v>121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85</v>
      </c>
      <c r="BK119" s="196">
        <f>ROUND(I119*H119,2)</f>
        <v>0</v>
      </c>
      <c r="BL119" s="11" t="s">
        <v>120</v>
      </c>
      <c r="BM119" s="195" t="s">
        <v>130</v>
      </c>
    </row>
    <row r="120" s="2" customFormat="1" ht="66.75" customHeight="1">
      <c r="A120" s="32"/>
      <c r="B120" s="33"/>
      <c r="C120" s="184" t="s">
        <v>120</v>
      </c>
      <c r="D120" s="184" t="s">
        <v>115</v>
      </c>
      <c r="E120" s="185" t="s">
        <v>131</v>
      </c>
      <c r="F120" s="186" t="s">
        <v>132</v>
      </c>
      <c r="G120" s="187" t="s">
        <v>129</v>
      </c>
      <c r="H120" s="188">
        <v>100</v>
      </c>
      <c r="I120" s="189"/>
      <c r="J120" s="190">
        <f>ROUND(I120*H120,2)</f>
        <v>0</v>
      </c>
      <c r="K120" s="186" t="s">
        <v>119</v>
      </c>
      <c r="L120" s="38"/>
      <c r="M120" s="191" t="s">
        <v>1</v>
      </c>
      <c r="N120" s="192" t="s">
        <v>42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120</v>
      </c>
      <c r="AT120" s="195" t="s">
        <v>115</v>
      </c>
      <c r="AU120" s="195" t="s">
        <v>77</v>
      </c>
      <c r="AY120" s="11" t="s">
        <v>121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85</v>
      </c>
      <c r="BK120" s="196">
        <f>ROUND(I120*H120,2)</f>
        <v>0</v>
      </c>
      <c r="BL120" s="11" t="s">
        <v>120</v>
      </c>
      <c r="BM120" s="195" t="s">
        <v>133</v>
      </c>
    </row>
    <row r="121" s="2" customFormat="1" ht="76.35" customHeight="1">
      <c r="A121" s="32"/>
      <c r="B121" s="33"/>
      <c r="C121" s="184" t="s">
        <v>134</v>
      </c>
      <c r="D121" s="184" t="s">
        <v>115</v>
      </c>
      <c r="E121" s="185" t="s">
        <v>135</v>
      </c>
      <c r="F121" s="186" t="s">
        <v>136</v>
      </c>
      <c r="G121" s="187" t="s">
        <v>137</v>
      </c>
      <c r="H121" s="188">
        <v>25</v>
      </c>
      <c r="I121" s="189"/>
      <c r="J121" s="190">
        <f>ROUND(I121*H121,2)</f>
        <v>0</v>
      </c>
      <c r="K121" s="186" t="s">
        <v>119</v>
      </c>
      <c r="L121" s="38"/>
      <c r="M121" s="191" t="s">
        <v>1</v>
      </c>
      <c r="N121" s="192" t="s">
        <v>42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120</v>
      </c>
      <c r="AT121" s="195" t="s">
        <v>115</v>
      </c>
      <c r="AU121" s="195" t="s">
        <v>77</v>
      </c>
      <c r="AY121" s="11" t="s">
        <v>121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85</v>
      </c>
      <c r="BK121" s="196">
        <f>ROUND(I121*H121,2)</f>
        <v>0</v>
      </c>
      <c r="BL121" s="11" t="s">
        <v>120</v>
      </c>
      <c r="BM121" s="195" t="s">
        <v>138</v>
      </c>
    </row>
    <row r="122" s="2" customFormat="1" ht="76.35" customHeight="1">
      <c r="A122" s="32"/>
      <c r="B122" s="33"/>
      <c r="C122" s="184" t="s">
        <v>139</v>
      </c>
      <c r="D122" s="184" t="s">
        <v>115</v>
      </c>
      <c r="E122" s="185" t="s">
        <v>140</v>
      </c>
      <c r="F122" s="186" t="s">
        <v>141</v>
      </c>
      <c r="G122" s="187" t="s">
        <v>137</v>
      </c>
      <c r="H122" s="188">
        <v>25</v>
      </c>
      <c r="I122" s="189"/>
      <c r="J122" s="190">
        <f>ROUND(I122*H122,2)</f>
        <v>0</v>
      </c>
      <c r="K122" s="186" t="s">
        <v>119</v>
      </c>
      <c r="L122" s="38"/>
      <c r="M122" s="191" t="s">
        <v>1</v>
      </c>
      <c r="N122" s="192" t="s">
        <v>42</v>
      </c>
      <c r="O122" s="85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120</v>
      </c>
      <c r="AT122" s="195" t="s">
        <v>115</v>
      </c>
      <c r="AU122" s="195" t="s">
        <v>77</v>
      </c>
      <c r="AY122" s="11" t="s">
        <v>121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1" t="s">
        <v>85</v>
      </c>
      <c r="BK122" s="196">
        <f>ROUND(I122*H122,2)</f>
        <v>0</v>
      </c>
      <c r="BL122" s="11" t="s">
        <v>120</v>
      </c>
      <c r="BM122" s="195" t="s">
        <v>142</v>
      </c>
    </row>
    <row r="123" s="2" customFormat="1" ht="33" customHeight="1">
      <c r="A123" s="32"/>
      <c r="B123" s="33"/>
      <c r="C123" s="184" t="s">
        <v>143</v>
      </c>
      <c r="D123" s="184" t="s">
        <v>115</v>
      </c>
      <c r="E123" s="185" t="s">
        <v>144</v>
      </c>
      <c r="F123" s="186" t="s">
        <v>145</v>
      </c>
      <c r="G123" s="187" t="s">
        <v>118</v>
      </c>
      <c r="H123" s="188">
        <v>80</v>
      </c>
      <c r="I123" s="189"/>
      <c r="J123" s="190">
        <f>ROUND(I123*H123,2)</f>
        <v>0</v>
      </c>
      <c r="K123" s="186" t="s">
        <v>119</v>
      </c>
      <c r="L123" s="38"/>
      <c r="M123" s="191" t="s">
        <v>1</v>
      </c>
      <c r="N123" s="192" t="s">
        <v>42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120</v>
      </c>
      <c r="AT123" s="195" t="s">
        <v>115</v>
      </c>
      <c r="AU123" s="195" t="s">
        <v>77</v>
      </c>
      <c r="AY123" s="11" t="s">
        <v>121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85</v>
      </c>
      <c r="BK123" s="196">
        <f>ROUND(I123*H123,2)</f>
        <v>0</v>
      </c>
      <c r="BL123" s="11" t="s">
        <v>120</v>
      </c>
      <c r="BM123" s="195" t="s">
        <v>146</v>
      </c>
    </row>
    <row r="124" s="2" customFormat="1" ht="33" customHeight="1">
      <c r="A124" s="32"/>
      <c r="B124" s="33"/>
      <c r="C124" s="184" t="s">
        <v>147</v>
      </c>
      <c r="D124" s="184" t="s">
        <v>115</v>
      </c>
      <c r="E124" s="185" t="s">
        <v>148</v>
      </c>
      <c r="F124" s="186" t="s">
        <v>149</v>
      </c>
      <c r="G124" s="187" t="s">
        <v>118</v>
      </c>
      <c r="H124" s="188">
        <v>100</v>
      </c>
      <c r="I124" s="189"/>
      <c r="J124" s="190">
        <f>ROUND(I124*H124,2)</f>
        <v>0</v>
      </c>
      <c r="K124" s="186" t="s">
        <v>119</v>
      </c>
      <c r="L124" s="38"/>
      <c r="M124" s="191" t="s">
        <v>1</v>
      </c>
      <c r="N124" s="192" t="s">
        <v>42</v>
      </c>
      <c r="O124" s="8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120</v>
      </c>
      <c r="AT124" s="195" t="s">
        <v>115</v>
      </c>
      <c r="AU124" s="195" t="s">
        <v>77</v>
      </c>
      <c r="AY124" s="11" t="s">
        <v>121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1" t="s">
        <v>85</v>
      </c>
      <c r="BK124" s="196">
        <f>ROUND(I124*H124,2)</f>
        <v>0</v>
      </c>
      <c r="BL124" s="11" t="s">
        <v>120</v>
      </c>
      <c r="BM124" s="195" t="s">
        <v>150</v>
      </c>
    </row>
    <row r="125" s="2" customFormat="1" ht="55.5" customHeight="1">
      <c r="A125" s="32"/>
      <c r="B125" s="33"/>
      <c r="C125" s="184" t="s">
        <v>151</v>
      </c>
      <c r="D125" s="184" t="s">
        <v>115</v>
      </c>
      <c r="E125" s="185" t="s">
        <v>152</v>
      </c>
      <c r="F125" s="186" t="s">
        <v>153</v>
      </c>
      <c r="G125" s="187" t="s">
        <v>118</v>
      </c>
      <c r="H125" s="188">
        <v>50</v>
      </c>
      <c r="I125" s="189"/>
      <c r="J125" s="190">
        <f>ROUND(I125*H125,2)</f>
        <v>0</v>
      </c>
      <c r="K125" s="186" t="s">
        <v>119</v>
      </c>
      <c r="L125" s="38"/>
      <c r="M125" s="191" t="s">
        <v>1</v>
      </c>
      <c r="N125" s="192" t="s">
        <v>42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120</v>
      </c>
      <c r="AT125" s="195" t="s">
        <v>115</v>
      </c>
      <c r="AU125" s="195" t="s">
        <v>77</v>
      </c>
      <c r="AY125" s="11" t="s">
        <v>121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85</v>
      </c>
      <c r="BK125" s="196">
        <f>ROUND(I125*H125,2)</f>
        <v>0</v>
      </c>
      <c r="BL125" s="11" t="s">
        <v>120</v>
      </c>
      <c r="BM125" s="195" t="s">
        <v>154</v>
      </c>
    </row>
    <row r="126" s="2" customFormat="1" ht="55.5" customHeight="1">
      <c r="A126" s="32"/>
      <c r="B126" s="33"/>
      <c r="C126" s="184" t="s">
        <v>155</v>
      </c>
      <c r="D126" s="184" t="s">
        <v>115</v>
      </c>
      <c r="E126" s="185" t="s">
        <v>156</v>
      </c>
      <c r="F126" s="186" t="s">
        <v>157</v>
      </c>
      <c r="G126" s="187" t="s">
        <v>118</v>
      </c>
      <c r="H126" s="188">
        <v>50</v>
      </c>
      <c r="I126" s="189"/>
      <c r="J126" s="190">
        <f>ROUND(I126*H126,2)</f>
        <v>0</v>
      </c>
      <c r="K126" s="186" t="s">
        <v>119</v>
      </c>
      <c r="L126" s="38"/>
      <c r="M126" s="191" t="s">
        <v>1</v>
      </c>
      <c r="N126" s="192" t="s">
        <v>42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120</v>
      </c>
      <c r="AT126" s="195" t="s">
        <v>115</v>
      </c>
      <c r="AU126" s="195" t="s">
        <v>77</v>
      </c>
      <c r="AY126" s="11" t="s">
        <v>121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85</v>
      </c>
      <c r="BK126" s="196">
        <f>ROUND(I126*H126,2)</f>
        <v>0</v>
      </c>
      <c r="BL126" s="11" t="s">
        <v>120</v>
      </c>
      <c r="BM126" s="195" t="s">
        <v>158</v>
      </c>
    </row>
    <row r="127" s="2" customFormat="1" ht="78" customHeight="1">
      <c r="A127" s="32"/>
      <c r="B127" s="33"/>
      <c r="C127" s="184" t="s">
        <v>159</v>
      </c>
      <c r="D127" s="184" t="s">
        <v>115</v>
      </c>
      <c r="E127" s="185" t="s">
        <v>160</v>
      </c>
      <c r="F127" s="186" t="s">
        <v>161</v>
      </c>
      <c r="G127" s="187" t="s">
        <v>137</v>
      </c>
      <c r="H127" s="188">
        <v>10</v>
      </c>
      <c r="I127" s="189"/>
      <c r="J127" s="190">
        <f>ROUND(I127*H127,2)</f>
        <v>0</v>
      </c>
      <c r="K127" s="186" t="s">
        <v>119</v>
      </c>
      <c r="L127" s="38"/>
      <c r="M127" s="191" t="s">
        <v>1</v>
      </c>
      <c r="N127" s="192" t="s">
        <v>42</v>
      </c>
      <c r="O127" s="85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120</v>
      </c>
      <c r="AT127" s="195" t="s">
        <v>115</v>
      </c>
      <c r="AU127" s="195" t="s">
        <v>77</v>
      </c>
      <c r="AY127" s="11" t="s">
        <v>121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85</v>
      </c>
      <c r="BK127" s="196">
        <f>ROUND(I127*H127,2)</f>
        <v>0</v>
      </c>
      <c r="BL127" s="11" t="s">
        <v>120</v>
      </c>
      <c r="BM127" s="195" t="s">
        <v>162</v>
      </c>
    </row>
    <row r="128" s="2" customFormat="1" ht="76.35" customHeight="1">
      <c r="A128" s="32"/>
      <c r="B128" s="33"/>
      <c r="C128" s="184" t="s">
        <v>8</v>
      </c>
      <c r="D128" s="184" t="s">
        <v>115</v>
      </c>
      <c r="E128" s="185" t="s">
        <v>163</v>
      </c>
      <c r="F128" s="186" t="s">
        <v>164</v>
      </c>
      <c r="G128" s="187" t="s">
        <v>165</v>
      </c>
      <c r="H128" s="188">
        <v>10</v>
      </c>
      <c r="I128" s="189"/>
      <c r="J128" s="190">
        <f>ROUND(I128*H128,2)</f>
        <v>0</v>
      </c>
      <c r="K128" s="186" t="s">
        <v>119</v>
      </c>
      <c r="L128" s="38"/>
      <c r="M128" s="191" t="s">
        <v>1</v>
      </c>
      <c r="N128" s="192" t="s">
        <v>42</v>
      </c>
      <c r="O128" s="85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120</v>
      </c>
      <c r="AT128" s="195" t="s">
        <v>115</v>
      </c>
      <c r="AU128" s="195" t="s">
        <v>77</v>
      </c>
      <c r="AY128" s="11" t="s">
        <v>121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1" t="s">
        <v>85</v>
      </c>
      <c r="BK128" s="196">
        <f>ROUND(I128*H128,2)</f>
        <v>0</v>
      </c>
      <c r="BL128" s="11" t="s">
        <v>120</v>
      </c>
      <c r="BM128" s="195" t="s">
        <v>166</v>
      </c>
    </row>
    <row r="129" s="2" customFormat="1" ht="62.7" customHeight="1">
      <c r="A129" s="32"/>
      <c r="B129" s="33"/>
      <c r="C129" s="184" t="s">
        <v>167</v>
      </c>
      <c r="D129" s="184" t="s">
        <v>115</v>
      </c>
      <c r="E129" s="185" t="s">
        <v>168</v>
      </c>
      <c r="F129" s="186" t="s">
        <v>169</v>
      </c>
      <c r="G129" s="187" t="s">
        <v>137</v>
      </c>
      <c r="H129" s="188">
        <v>5</v>
      </c>
      <c r="I129" s="189"/>
      <c r="J129" s="190">
        <f>ROUND(I129*H129,2)</f>
        <v>0</v>
      </c>
      <c r="K129" s="186" t="s">
        <v>119</v>
      </c>
      <c r="L129" s="38"/>
      <c r="M129" s="191" t="s">
        <v>1</v>
      </c>
      <c r="N129" s="192" t="s">
        <v>42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120</v>
      </c>
      <c r="AT129" s="195" t="s">
        <v>115</v>
      </c>
      <c r="AU129" s="195" t="s">
        <v>77</v>
      </c>
      <c r="AY129" s="11" t="s">
        <v>121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85</v>
      </c>
      <c r="BK129" s="196">
        <f>ROUND(I129*H129,2)</f>
        <v>0</v>
      </c>
      <c r="BL129" s="11" t="s">
        <v>120</v>
      </c>
      <c r="BM129" s="195" t="s">
        <v>170</v>
      </c>
    </row>
    <row r="130" s="2" customFormat="1" ht="66.75" customHeight="1">
      <c r="A130" s="32"/>
      <c r="B130" s="33"/>
      <c r="C130" s="184" t="s">
        <v>171</v>
      </c>
      <c r="D130" s="184" t="s">
        <v>115</v>
      </c>
      <c r="E130" s="185" t="s">
        <v>172</v>
      </c>
      <c r="F130" s="186" t="s">
        <v>173</v>
      </c>
      <c r="G130" s="187" t="s">
        <v>137</v>
      </c>
      <c r="H130" s="188">
        <v>1</v>
      </c>
      <c r="I130" s="189"/>
      <c r="J130" s="190">
        <f>ROUND(I130*H130,2)</f>
        <v>0</v>
      </c>
      <c r="K130" s="186" t="s">
        <v>119</v>
      </c>
      <c r="L130" s="38"/>
      <c r="M130" s="191" t="s">
        <v>1</v>
      </c>
      <c r="N130" s="192" t="s">
        <v>42</v>
      </c>
      <c r="O130" s="85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120</v>
      </c>
      <c r="AT130" s="195" t="s">
        <v>115</v>
      </c>
      <c r="AU130" s="195" t="s">
        <v>77</v>
      </c>
      <c r="AY130" s="11" t="s">
        <v>121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1" t="s">
        <v>85</v>
      </c>
      <c r="BK130" s="196">
        <f>ROUND(I130*H130,2)</f>
        <v>0</v>
      </c>
      <c r="BL130" s="11" t="s">
        <v>120</v>
      </c>
      <c r="BM130" s="195" t="s">
        <v>174</v>
      </c>
    </row>
    <row r="131" s="2" customFormat="1" ht="21.75" customHeight="1">
      <c r="A131" s="32"/>
      <c r="B131" s="33"/>
      <c r="C131" s="184" t="s">
        <v>175</v>
      </c>
      <c r="D131" s="184" t="s">
        <v>115</v>
      </c>
      <c r="E131" s="185" t="s">
        <v>176</v>
      </c>
      <c r="F131" s="186" t="s">
        <v>177</v>
      </c>
      <c r="G131" s="187" t="s">
        <v>137</v>
      </c>
      <c r="H131" s="188">
        <v>4</v>
      </c>
      <c r="I131" s="189"/>
      <c r="J131" s="190">
        <f>ROUND(I131*H131,2)</f>
        <v>0</v>
      </c>
      <c r="K131" s="186" t="s">
        <v>119</v>
      </c>
      <c r="L131" s="38"/>
      <c r="M131" s="191" t="s">
        <v>1</v>
      </c>
      <c r="N131" s="192" t="s">
        <v>42</v>
      </c>
      <c r="O131" s="85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120</v>
      </c>
      <c r="AT131" s="195" t="s">
        <v>115</v>
      </c>
      <c r="AU131" s="195" t="s">
        <v>77</v>
      </c>
      <c r="AY131" s="11" t="s">
        <v>121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85</v>
      </c>
      <c r="BK131" s="196">
        <f>ROUND(I131*H131,2)</f>
        <v>0</v>
      </c>
      <c r="BL131" s="11" t="s">
        <v>120</v>
      </c>
      <c r="BM131" s="195" t="s">
        <v>178</v>
      </c>
    </row>
    <row r="132" s="2" customFormat="1" ht="24.15" customHeight="1">
      <c r="A132" s="32"/>
      <c r="B132" s="33"/>
      <c r="C132" s="184" t="s">
        <v>179</v>
      </c>
      <c r="D132" s="184" t="s">
        <v>115</v>
      </c>
      <c r="E132" s="185" t="s">
        <v>180</v>
      </c>
      <c r="F132" s="186" t="s">
        <v>181</v>
      </c>
      <c r="G132" s="187" t="s">
        <v>137</v>
      </c>
      <c r="H132" s="188">
        <v>2</v>
      </c>
      <c r="I132" s="189"/>
      <c r="J132" s="190">
        <f>ROUND(I132*H132,2)</f>
        <v>0</v>
      </c>
      <c r="K132" s="186" t="s">
        <v>119</v>
      </c>
      <c r="L132" s="38"/>
      <c r="M132" s="191" t="s">
        <v>1</v>
      </c>
      <c r="N132" s="192" t="s">
        <v>42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120</v>
      </c>
      <c r="AT132" s="195" t="s">
        <v>115</v>
      </c>
      <c r="AU132" s="195" t="s">
        <v>77</v>
      </c>
      <c r="AY132" s="11" t="s">
        <v>121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85</v>
      </c>
      <c r="BK132" s="196">
        <f>ROUND(I132*H132,2)</f>
        <v>0</v>
      </c>
      <c r="BL132" s="11" t="s">
        <v>120</v>
      </c>
      <c r="BM132" s="195" t="s">
        <v>182</v>
      </c>
    </row>
    <row r="133" s="2" customFormat="1" ht="62.7" customHeight="1">
      <c r="A133" s="32"/>
      <c r="B133" s="33"/>
      <c r="C133" s="184" t="s">
        <v>183</v>
      </c>
      <c r="D133" s="184" t="s">
        <v>115</v>
      </c>
      <c r="E133" s="185" t="s">
        <v>184</v>
      </c>
      <c r="F133" s="186" t="s">
        <v>185</v>
      </c>
      <c r="G133" s="187" t="s">
        <v>137</v>
      </c>
      <c r="H133" s="188">
        <v>5</v>
      </c>
      <c r="I133" s="189"/>
      <c r="J133" s="190">
        <f>ROUND(I133*H133,2)</f>
        <v>0</v>
      </c>
      <c r="K133" s="186" t="s">
        <v>119</v>
      </c>
      <c r="L133" s="38"/>
      <c r="M133" s="191" t="s">
        <v>1</v>
      </c>
      <c r="N133" s="192" t="s">
        <v>42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120</v>
      </c>
      <c r="AT133" s="195" t="s">
        <v>115</v>
      </c>
      <c r="AU133" s="195" t="s">
        <v>77</v>
      </c>
      <c r="AY133" s="11" t="s">
        <v>121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85</v>
      </c>
      <c r="BK133" s="196">
        <f>ROUND(I133*H133,2)</f>
        <v>0</v>
      </c>
      <c r="BL133" s="11" t="s">
        <v>120</v>
      </c>
      <c r="BM133" s="195" t="s">
        <v>186</v>
      </c>
    </row>
    <row r="134" s="2" customFormat="1" ht="62.7" customHeight="1">
      <c r="A134" s="32"/>
      <c r="B134" s="33"/>
      <c r="C134" s="184" t="s">
        <v>187</v>
      </c>
      <c r="D134" s="184" t="s">
        <v>115</v>
      </c>
      <c r="E134" s="185" t="s">
        <v>188</v>
      </c>
      <c r="F134" s="186" t="s">
        <v>189</v>
      </c>
      <c r="G134" s="187" t="s">
        <v>137</v>
      </c>
      <c r="H134" s="188">
        <v>5</v>
      </c>
      <c r="I134" s="189"/>
      <c r="J134" s="190">
        <f>ROUND(I134*H134,2)</f>
        <v>0</v>
      </c>
      <c r="K134" s="186" t="s">
        <v>119</v>
      </c>
      <c r="L134" s="38"/>
      <c r="M134" s="191" t="s">
        <v>1</v>
      </c>
      <c r="N134" s="192" t="s">
        <v>42</v>
      </c>
      <c r="O134" s="85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120</v>
      </c>
      <c r="AT134" s="195" t="s">
        <v>115</v>
      </c>
      <c r="AU134" s="195" t="s">
        <v>77</v>
      </c>
      <c r="AY134" s="11" t="s">
        <v>121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1" t="s">
        <v>85</v>
      </c>
      <c r="BK134" s="196">
        <f>ROUND(I134*H134,2)</f>
        <v>0</v>
      </c>
      <c r="BL134" s="11" t="s">
        <v>120</v>
      </c>
      <c r="BM134" s="195" t="s">
        <v>190</v>
      </c>
    </row>
    <row r="135" s="2" customFormat="1" ht="62.7" customHeight="1">
      <c r="A135" s="32"/>
      <c r="B135" s="33"/>
      <c r="C135" s="184" t="s">
        <v>191</v>
      </c>
      <c r="D135" s="184" t="s">
        <v>115</v>
      </c>
      <c r="E135" s="185" t="s">
        <v>192</v>
      </c>
      <c r="F135" s="186" t="s">
        <v>193</v>
      </c>
      <c r="G135" s="187" t="s">
        <v>137</v>
      </c>
      <c r="H135" s="188">
        <v>5</v>
      </c>
      <c r="I135" s="189"/>
      <c r="J135" s="190">
        <f>ROUND(I135*H135,2)</f>
        <v>0</v>
      </c>
      <c r="K135" s="186" t="s">
        <v>119</v>
      </c>
      <c r="L135" s="38"/>
      <c r="M135" s="191" t="s">
        <v>1</v>
      </c>
      <c r="N135" s="192" t="s">
        <v>42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120</v>
      </c>
      <c r="AT135" s="195" t="s">
        <v>115</v>
      </c>
      <c r="AU135" s="195" t="s">
        <v>77</v>
      </c>
      <c r="AY135" s="11" t="s">
        <v>121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85</v>
      </c>
      <c r="BK135" s="196">
        <f>ROUND(I135*H135,2)</f>
        <v>0</v>
      </c>
      <c r="BL135" s="11" t="s">
        <v>120</v>
      </c>
      <c r="BM135" s="195" t="s">
        <v>194</v>
      </c>
    </row>
    <row r="136" s="2" customFormat="1" ht="62.7" customHeight="1">
      <c r="A136" s="32"/>
      <c r="B136" s="33"/>
      <c r="C136" s="184" t="s">
        <v>195</v>
      </c>
      <c r="D136" s="184" t="s">
        <v>115</v>
      </c>
      <c r="E136" s="185" t="s">
        <v>196</v>
      </c>
      <c r="F136" s="186" t="s">
        <v>197</v>
      </c>
      <c r="G136" s="187" t="s">
        <v>137</v>
      </c>
      <c r="H136" s="188">
        <v>5</v>
      </c>
      <c r="I136" s="189"/>
      <c r="J136" s="190">
        <f>ROUND(I136*H136,2)</f>
        <v>0</v>
      </c>
      <c r="K136" s="186" t="s">
        <v>119</v>
      </c>
      <c r="L136" s="38"/>
      <c r="M136" s="191" t="s">
        <v>1</v>
      </c>
      <c r="N136" s="192" t="s">
        <v>42</v>
      </c>
      <c r="O136" s="85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120</v>
      </c>
      <c r="AT136" s="195" t="s">
        <v>115</v>
      </c>
      <c r="AU136" s="195" t="s">
        <v>77</v>
      </c>
      <c r="AY136" s="11" t="s">
        <v>121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1" t="s">
        <v>85</v>
      </c>
      <c r="BK136" s="196">
        <f>ROUND(I136*H136,2)</f>
        <v>0</v>
      </c>
      <c r="BL136" s="11" t="s">
        <v>120</v>
      </c>
      <c r="BM136" s="195" t="s">
        <v>198</v>
      </c>
    </row>
    <row r="137" s="2" customFormat="1" ht="90" customHeight="1">
      <c r="A137" s="32"/>
      <c r="B137" s="33"/>
      <c r="C137" s="184" t="s">
        <v>7</v>
      </c>
      <c r="D137" s="184" t="s">
        <v>115</v>
      </c>
      <c r="E137" s="185" t="s">
        <v>199</v>
      </c>
      <c r="F137" s="186" t="s">
        <v>200</v>
      </c>
      <c r="G137" s="187" t="s">
        <v>137</v>
      </c>
      <c r="H137" s="188">
        <v>1</v>
      </c>
      <c r="I137" s="189"/>
      <c r="J137" s="190">
        <f>ROUND(I137*H137,2)</f>
        <v>0</v>
      </c>
      <c r="K137" s="186" t="s">
        <v>119</v>
      </c>
      <c r="L137" s="38"/>
      <c r="M137" s="191" t="s">
        <v>1</v>
      </c>
      <c r="N137" s="192" t="s">
        <v>42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120</v>
      </c>
      <c r="AT137" s="195" t="s">
        <v>115</v>
      </c>
      <c r="AU137" s="195" t="s">
        <v>77</v>
      </c>
      <c r="AY137" s="11" t="s">
        <v>121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85</v>
      </c>
      <c r="BK137" s="196">
        <f>ROUND(I137*H137,2)</f>
        <v>0</v>
      </c>
      <c r="BL137" s="11" t="s">
        <v>120</v>
      </c>
      <c r="BM137" s="195" t="s">
        <v>201</v>
      </c>
    </row>
    <row r="138" s="2" customFormat="1" ht="16.5" customHeight="1">
      <c r="A138" s="32"/>
      <c r="B138" s="33"/>
      <c r="C138" s="184" t="s">
        <v>202</v>
      </c>
      <c r="D138" s="184" t="s">
        <v>115</v>
      </c>
      <c r="E138" s="185" t="s">
        <v>203</v>
      </c>
      <c r="F138" s="186" t="s">
        <v>204</v>
      </c>
      <c r="G138" s="187" t="s">
        <v>137</v>
      </c>
      <c r="H138" s="188">
        <v>1</v>
      </c>
      <c r="I138" s="189"/>
      <c r="J138" s="190">
        <f>ROUND(I138*H138,2)</f>
        <v>0</v>
      </c>
      <c r="K138" s="186" t="s">
        <v>119</v>
      </c>
      <c r="L138" s="38"/>
      <c r="M138" s="191" t="s">
        <v>1</v>
      </c>
      <c r="N138" s="192" t="s">
        <v>42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120</v>
      </c>
      <c r="AT138" s="195" t="s">
        <v>115</v>
      </c>
      <c r="AU138" s="195" t="s">
        <v>77</v>
      </c>
      <c r="AY138" s="11" t="s">
        <v>121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85</v>
      </c>
      <c r="BK138" s="196">
        <f>ROUND(I138*H138,2)</f>
        <v>0</v>
      </c>
      <c r="BL138" s="11" t="s">
        <v>120</v>
      </c>
      <c r="BM138" s="195" t="s">
        <v>205</v>
      </c>
    </row>
    <row r="139" s="2" customFormat="1" ht="24.15" customHeight="1">
      <c r="A139" s="32"/>
      <c r="B139" s="33"/>
      <c r="C139" s="184" t="s">
        <v>206</v>
      </c>
      <c r="D139" s="184" t="s">
        <v>115</v>
      </c>
      <c r="E139" s="185" t="s">
        <v>207</v>
      </c>
      <c r="F139" s="186" t="s">
        <v>208</v>
      </c>
      <c r="G139" s="187" t="s">
        <v>137</v>
      </c>
      <c r="H139" s="188">
        <v>1</v>
      </c>
      <c r="I139" s="189"/>
      <c r="J139" s="190">
        <f>ROUND(I139*H139,2)</f>
        <v>0</v>
      </c>
      <c r="K139" s="186" t="s">
        <v>119</v>
      </c>
      <c r="L139" s="38"/>
      <c r="M139" s="191" t="s">
        <v>1</v>
      </c>
      <c r="N139" s="192" t="s">
        <v>42</v>
      </c>
      <c r="O139" s="85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120</v>
      </c>
      <c r="AT139" s="195" t="s">
        <v>115</v>
      </c>
      <c r="AU139" s="195" t="s">
        <v>77</v>
      </c>
      <c r="AY139" s="11" t="s">
        <v>121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85</v>
      </c>
      <c r="BK139" s="196">
        <f>ROUND(I139*H139,2)</f>
        <v>0</v>
      </c>
      <c r="BL139" s="11" t="s">
        <v>120</v>
      </c>
      <c r="BM139" s="195" t="s">
        <v>209</v>
      </c>
    </row>
    <row r="140" s="2" customFormat="1" ht="24.15" customHeight="1">
      <c r="A140" s="32"/>
      <c r="B140" s="33"/>
      <c r="C140" s="184" t="s">
        <v>210</v>
      </c>
      <c r="D140" s="184" t="s">
        <v>115</v>
      </c>
      <c r="E140" s="185" t="s">
        <v>211</v>
      </c>
      <c r="F140" s="186" t="s">
        <v>212</v>
      </c>
      <c r="G140" s="187" t="s">
        <v>137</v>
      </c>
      <c r="H140" s="188">
        <v>1</v>
      </c>
      <c r="I140" s="189"/>
      <c r="J140" s="190">
        <f>ROUND(I140*H140,2)</f>
        <v>0</v>
      </c>
      <c r="K140" s="186" t="s">
        <v>119</v>
      </c>
      <c r="L140" s="38"/>
      <c r="M140" s="191" t="s">
        <v>1</v>
      </c>
      <c r="N140" s="192" t="s">
        <v>42</v>
      </c>
      <c r="O140" s="85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120</v>
      </c>
      <c r="AT140" s="195" t="s">
        <v>115</v>
      </c>
      <c r="AU140" s="195" t="s">
        <v>77</v>
      </c>
      <c r="AY140" s="11" t="s">
        <v>121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1" t="s">
        <v>85</v>
      </c>
      <c r="BK140" s="196">
        <f>ROUND(I140*H140,2)</f>
        <v>0</v>
      </c>
      <c r="BL140" s="11" t="s">
        <v>120</v>
      </c>
      <c r="BM140" s="195" t="s">
        <v>213</v>
      </c>
    </row>
    <row r="141" s="2" customFormat="1" ht="24.15" customHeight="1">
      <c r="A141" s="32"/>
      <c r="B141" s="33"/>
      <c r="C141" s="184" t="s">
        <v>214</v>
      </c>
      <c r="D141" s="184" t="s">
        <v>115</v>
      </c>
      <c r="E141" s="185" t="s">
        <v>215</v>
      </c>
      <c r="F141" s="186" t="s">
        <v>216</v>
      </c>
      <c r="G141" s="187" t="s">
        <v>137</v>
      </c>
      <c r="H141" s="188">
        <v>1</v>
      </c>
      <c r="I141" s="189"/>
      <c r="J141" s="190">
        <f>ROUND(I141*H141,2)</f>
        <v>0</v>
      </c>
      <c r="K141" s="186" t="s">
        <v>119</v>
      </c>
      <c r="L141" s="38"/>
      <c r="M141" s="191" t="s">
        <v>1</v>
      </c>
      <c r="N141" s="192" t="s">
        <v>42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120</v>
      </c>
      <c r="AT141" s="195" t="s">
        <v>115</v>
      </c>
      <c r="AU141" s="195" t="s">
        <v>77</v>
      </c>
      <c r="AY141" s="11" t="s">
        <v>121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85</v>
      </c>
      <c r="BK141" s="196">
        <f>ROUND(I141*H141,2)</f>
        <v>0</v>
      </c>
      <c r="BL141" s="11" t="s">
        <v>120</v>
      </c>
      <c r="BM141" s="195" t="s">
        <v>217</v>
      </c>
    </row>
    <row r="142" s="2" customFormat="1" ht="24.15" customHeight="1">
      <c r="A142" s="32"/>
      <c r="B142" s="33"/>
      <c r="C142" s="184" t="s">
        <v>218</v>
      </c>
      <c r="D142" s="184" t="s">
        <v>115</v>
      </c>
      <c r="E142" s="185" t="s">
        <v>219</v>
      </c>
      <c r="F142" s="186" t="s">
        <v>220</v>
      </c>
      <c r="G142" s="187" t="s">
        <v>137</v>
      </c>
      <c r="H142" s="188">
        <v>1</v>
      </c>
      <c r="I142" s="189"/>
      <c r="J142" s="190">
        <f>ROUND(I142*H142,2)</f>
        <v>0</v>
      </c>
      <c r="K142" s="186" t="s">
        <v>119</v>
      </c>
      <c r="L142" s="38"/>
      <c r="M142" s="191" t="s">
        <v>1</v>
      </c>
      <c r="N142" s="192" t="s">
        <v>42</v>
      </c>
      <c r="O142" s="85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120</v>
      </c>
      <c r="AT142" s="195" t="s">
        <v>115</v>
      </c>
      <c r="AU142" s="195" t="s">
        <v>77</v>
      </c>
      <c r="AY142" s="11" t="s">
        <v>121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1" t="s">
        <v>85</v>
      </c>
      <c r="BK142" s="196">
        <f>ROUND(I142*H142,2)</f>
        <v>0</v>
      </c>
      <c r="BL142" s="11" t="s">
        <v>120</v>
      </c>
      <c r="BM142" s="195" t="s">
        <v>221</v>
      </c>
    </row>
    <row r="143" s="2" customFormat="1" ht="24.15" customHeight="1">
      <c r="A143" s="32"/>
      <c r="B143" s="33"/>
      <c r="C143" s="184" t="s">
        <v>222</v>
      </c>
      <c r="D143" s="184" t="s">
        <v>115</v>
      </c>
      <c r="E143" s="185" t="s">
        <v>223</v>
      </c>
      <c r="F143" s="186" t="s">
        <v>224</v>
      </c>
      <c r="G143" s="187" t="s">
        <v>118</v>
      </c>
      <c r="H143" s="188">
        <v>200</v>
      </c>
      <c r="I143" s="189"/>
      <c r="J143" s="190">
        <f>ROUND(I143*H143,2)</f>
        <v>0</v>
      </c>
      <c r="K143" s="186" t="s">
        <v>119</v>
      </c>
      <c r="L143" s="38"/>
      <c r="M143" s="191" t="s">
        <v>1</v>
      </c>
      <c r="N143" s="192" t="s">
        <v>42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120</v>
      </c>
      <c r="AT143" s="195" t="s">
        <v>115</v>
      </c>
      <c r="AU143" s="195" t="s">
        <v>77</v>
      </c>
      <c r="AY143" s="11" t="s">
        <v>121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85</v>
      </c>
      <c r="BK143" s="196">
        <f>ROUND(I143*H143,2)</f>
        <v>0</v>
      </c>
      <c r="BL143" s="11" t="s">
        <v>120</v>
      </c>
      <c r="BM143" s="195" t="s">
        <v>225</v>
      </c>
    </row>
    <row r="144" s="2" customFormat="1" ht="24.15" customHeight="1">
      <c r="A144" s="32"/>
      <c r="B144" s="33"/>
      <c r="C144" s="184" t="s">
        <v>226</v>
      </c>
      <c r="D144" s="184" t="s">
        <v>115</v>
      </c>
      <c r="E144" s="185" t="s">
        <v>227</v>
      </c>
      <c r="F144" s="186" t="s">
        <v>228</v>
      </c>
      <c r="G144" s="187" t="s">
        <v>118</v>
      </c>
      <c r="H144" s="188">
        <v>150</v>
      </c>
      <c r="I144" s="189"/>
      <c r="J144" s="190">
        <f>ROUND(I144*H144,2)</f>
        <v>0</v>
      </c>
      <c r="K144" s="186" t="s">
        <v>119</v>
      </c>
      <c r="L144" s="38"/>
      <c r="M144" s="191" t="s">
        <v>1</v>
      </c>
      <c r="N144" s="192" t="s">
        <v>42</v>
      </c>
      <c r="O144" s="85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120</v>
      </c>
      <c r="AT144" s="195" t="s">
        <v>115</v>
      </c>
      <c r="AU144" s="195" t="s">
        <v>77</v>
      </c>
      <c r="AY144" s="11" t="s">
        <v>121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1" t="s">
        <v>85</v>
      </c>
      <c r="BK144" s="196">
        <f>ROUND(I144*H144,2)</f>
        <v>0</v>
      </c>
      <c r="BL144" s="11" t="s">
        <v>120</v>
      </c>
      <c r="BM144" s="195" t="s">
        <v>229</v>
      </c>
    </row>
    <row r="145" s="2" customFormat="1" ht="24.15" customHeight="1">
      <c r="A145" s="32"/>
      <c r="B145" s="33"/>
      <c r="C145" s="184" t="s">
        <v>230</v>
      </c>
      <c r="D145" s="184" t="s">
        <v>115</v>
      </c>
      <c r="E145" s="185" t="s">
        <v>231</v>
      </c>
      <c r="F145" s="186" t="s">
        <v>232</v>
      </c>
      <c r="G145" s="187" t="s">
        <v>118</v>
      </c>
      <c r="H145" s="188">
        <v>120</v>
      </c>
      <c r="I145" s="189"/>
      <c r="J145" s="190">
        <f>ROUND(I145*H145,2)</f>
        <v>0</v>
      </c>
      <c r="K145" s="186" t="s">
        <v>119</v>
      </c>
      <c r="L145" s="38"/>
      <c r="M145" s="191" t="s">
        <v>1</v>
      </c>
      <c r="N145" s="192" t="s">
        <v>42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120</v>
      </c>
      <c r="AT145" s="195" t="s">
        <v>115</v>
      </c>
      <c r="AU145" s="195" t="s">
        <v>77</v>
      </c>
      <c r="AY145" s="11" t="s">
        <v>121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85</v>
      </c>
      <c r="BK145" s="196">
        <f>ROUND(I145*H145,2)</f>
        <v>0</v>
      </c>
      <c r="BL145" s="11" t="s">
        <v>120</v>
      </c>
      <c r="BM145" s="195" t="s">
        <v>233</v>
      </c>
    </row>
    <row r="146" s="2" customFormat="1" ht="24.15" customHeight="1">
      <c r="A146" s="32"/>
      <c r="B146" s="33"/>
      <c r="C146" s="184" t="s">
        <v>234</v>
      </c>
      <c r="D146" s="184" t="s">
        <v>115</v>
      </c>
      <c r="E146" s="185" t="s">
        <v>235</v>
      </c>
      <c r="F146" s="186" t="s">
        <v>236</v>
      </c>
      <c r="G146" s="187" t="s">
        <v>118</v>
      </c>
      <c r="H146" s="188">
        <v>120</v>
      </c>
      <c r="I146" s="189"/>
      <c r="J146" s="190">
        <f>ROUND(I146*H146,2)</f>
        <v>0</v>
      </c>
      <c r="K146" s="186" t="s">
        <v>119</v>
      </c>
      <c r="L146" s="38"/>
      <c r="M146" s="191" t="s">
        <v>1</v>
      </c>
      <c r="N146" s="192" t="s">
        <v>42</v>
      </c>
      <c r="O146" s="85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120</v>
      </c>
      <c r="AT146" s="195" t="s">
        <v>115</v>
      </c>
      <c r="AU146" s="195" t="s">
        <v>77</v>
      </c>
      <c r="AY146" s="11" t="s">
        <v>121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1" t="s">
        <v>85</v>
      </c>
      <c r="BK146" s="196">
        <f>ROUND(I146*H146,2)</f>
        <v>0</v>
      </c>
      <c r="BL146" s="11" t="s">
        <v>120</v>
      </c>
      <c r="BM146" s="195" t="s">
        <v>237</v>
      </c>
    </row>
    <row r="147" s="2" customFormat="1" ht="24.15" customHeight="1">
      <c r="A147" s="32"/>
      <c r="B147" s="33"/>
      <c r="C147" s="184" t="s">
        <v>238</v>
      </c>
      <c r="D147" s="184" t="s">
        <v>115</v>
      </c>
      <c r="E147" s="185" t="s">
        <v>239</v>
      </c>
      <c r="F147" s="186" t="s">
        <v>240</v>
      </c>
      <c r="G147" s="187" t="s">
        <v>137</v>
      </c>
      <c r="H147" s="188">
        <v>50</v>
      </c>
      <c r="I147" s="189"/>
      <c r="J147" s="190">
        <f>ROUND(I147*H147,2)</f>
        <v>0</v>
      </c>
      <c r="K147" s="186" t="s">
        <v>119</v>
      </c>
      <c r="L147" s="38"/>
      <c r="M147" s="191" t="s">
        <v>1</v>
      </c>
      <c r="N147" s="192" t="s">
        <v>42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120</v>
      </c>
      <c r="AT147" s="195" t="s">
        <v>115</v>
      </c>
      <c r="AU147" s="195" t="s">
        <v>77</v>
      </c>
      <c r="AY147" s="11" t="s">
        <v>121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85</v>
      </c>
      <c r="BK147" s="196">
        <f>ROUND(I147*H147,2)</f>
        <v>0</v>
      </c>
      <c r="BL147" s="11" t="s">
        <v>120</v>
      </c>
      <c r="BM147" s="195" t="s">
        <v>241</v>
      </c>
    </row>
    <row r="148" s="2" customFormat="1" ht="111.75" customHeight="1">
      <c r="A148" s="32"/>
      <c r="B148" s="33"/>
      <c r="C148" s="184" t="s">
        <v>242</v>
      </c>
      <c r="D148" s="184" t="s">
        <v>115</v>
      </c>
      <c r="E148" s="185" t="s">
        <v>243</v>
      </c>
      <c r="F148" s="186" t="s">
        <v>244</v>
      </c>
      <c r="G148" s="187" t="s">
        <v>118</v>
      </c>
      <c r="H148" s="188">
        <v>750</v>
      </c>
      <c r="I148" s="189"/>
      <c r="J148" s="190">
        <f>ROUND(I148*H148,2)</f>
        <v>0</v>
      </c>
      <c r="K148" s="186" t="s">
        <v>119</v>
      </c>
      <c r="L148" s="38"/>
      <c r="M148" s="191" t="s">
        <v>1</v>
      </c>
      <c r="N148" s="192" t="s">
        <v>42</v>
      </c>
      <c r="O148" s="85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120</v>
      </c>
      <c r="AT148" s="195" t="s">
        <v>115</v>
      </c>
      <c r="AU148" s="195" t="s">
        <v>77</v>
      </c>
      <c r="AY148" s="11" t="s">
        <v>121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1" t="s">
        <v>85</v>
      </c>
      <c r="BK148" s="196">
        <f>ROUND(I148*H148,2)</f>
        <v>0</v>
      </c>
      <c r="BL148" s="11" t="s">
        <v>120</v>
      </c>
      <c r="BM148" s="195" t="s">
        <v>245</v>
      </c>
    </row>
    <row r="149" s="2" customFormat="1" ht="111.75" customHeight="1">
      <c r="A149" s="32"/>
      <c r="B149" s="33"/>
      <c r="C149" s="184" t="s">
        <v>246</v>
      </c>
      <c r="D149" s="184" t="s">
        <v>115</v>
      </c>
      <c r="E149" s="185" t="s">
        <v>247</v>
      </c>
      <c r="F149" s="186" t="s">
        <v>248</v>
      </c>
      <c r="G149" s="187" t="s">
        <v>118</v>
      </c>
      <c r="H149" s="188">
        <v>550</v>
      </c>
      <c r="I149" s="189"/>
      <c r="J149" s="190">
        <f>ROUND(I149*H149,2)</f>
        <v>0</v>
      </c>
      <c r="K149" s="186" t="s">
        <v>119</v>
      </c>
      <c r="L149" s="38"/>
      <c r="M149" s="191" t="s">
        <v>1</v>
      </c>
      <c r="N149" s="192" t="s">
        <v>42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120</v>
      </c>
      <c r="AT149" s="195" t="s">
        <v>115</v>
      </c>
      <c r="AU149" s="195" t="s">
        <v>77</v>
      </c>
      <c r="AY149" s="11" t="s">
        <v>121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85</v>
      </c>
      <c r="BK149" s="196">
        <f>ROUND(I149*H149,2)</f>
        <v>0</v>
      </c>
      <c r="BL149" s="11" t="s">
        <v>120</v>
      </c>
      <c r="BM149" s="195" t="s">
        <v>249</v>
      </c>
    </row>
    <row r="150" s="2" customFormat="1" ht="111.75" customHeight="1">
      <c r="A150" s="32"/>
      <c r="B150" s="33"/>
      <c r="C150" s="184" t="s">
        <v>250</v>
      </c>
      <c r="D150" s="184" t="s">
        <v>115</v>
      </c>
      <c r="E150" s="185" t="s">
        <v>251</v>
      </c>
      <c r="F150" s="186" t="s">
        <v>252</v>
      </c>
      <c r="G150" s="187" t="s">
        <v>118</v>
      </c>
      <c r="H150" s="188">
        <v>500</v>
      </c>
      <c r="I150" s="189"/>
      <c r="J150" s="190">
        <f>ROUND(I150*H150,2)</f>
        <v>0</v>
      </c>
      <c r="K150" s="186" t="s">
        <v>119</v>
      </c>
      <c r="L150" s="38"/>
      <c r="M150" s="191" t="s">
        <v>1</v>
      </c>
      <c r="N150" s="192" t="s">
        <v>42</v>
      </c>
      <c r="O150" s="85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120</v>
      </c>
      <c r="AT150" s="195" t="s">
        <v>115</v>
      </c>
      <c r="AU150" s="195" t="s">
        <v>77</v>
      </c>
      <c r="AY150" s="11" t="s">
        <v>121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1" t="s">
        <v>85</v>
      </c>
      <c r="BK150" s="196">
        <f>ROUND(I150*H150,2)</f>
        <v>0</v>
      </c>
      <c r="BL150" s="11" t="s">
        <v>120</v>
      </c>
      <c r="BM150" s="195" t="s">
        <v>253</v>
      </c>
    </row>
    <row r="151" s="2" customFormat="1" ht="111.75" customHeight="1">
      <c r="A151" s="32"/>
      <c r="B151" s="33"/>
      <c r="C151" s="184" t="s">
        <v>254</v>
      </c>
      <c r="D151" s="184" t="s">
        <v>115</v>
      </c>
      <c r="E151" s="185" t="s">
        <v>255</v>
      </c>
      <c r="F151" s="186" t="s">
        <v>256</v>
      </c>
      <c r="G151" s="187" t="s">
        <v>118</v>
      </c>
      <c r="H151" s="188">
        <v>500</v>
      </c>
      <c r="I151" s="189"/>
      <c r="J151" s="190">
        <f>ROUND(I151*H151,2)</f>
        <v>0</v>
      </c>
      <c r="K151" s="186" t="s">
        <v>119</v>
      </c>
      <c r="L151" s="38"/>
      <c r="M151" s="191" t="s">
        <v>1</v>
      </c>
      <c r="N151" s="192" t="s">
        <v>42</v>
      </c>
      <c r="O151" s="85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120</v>
      </c>
      <c r="AT151" s="195" t="s">
        <v>115</v>
      </c>
      <c r="AU151" s="195" t="s">
        <v>77</v>
      </c>
      <c r="AY151" s="11" t="s">
        <v>121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1" t="s">
        <v>85</v>
      </c>
      <c r="BK151" s="196">
        <f>ROUND(I151*H151,2)</f>
        <v>0</v>
      </c>
      <c r="BL151" s="11" t="s">
        <v>120</v>
      </c>
      <c r="BM151" s="195" t="s">
        <v>257</v>
      </c>
    </row>
    <row r="152" s="2" customFormat="1" ht="33" customHeight="1">
      <c r="A152" s="32"/>
      <c r="B152" s="33"/>
      <c r="C152" s="184" t="s">
        <v>258</v>
      </c>
      <c r="D152" s="184" t="s">
        <v>115</v>
      </c>
      <c r="E152" s="185" t="s">
        <v>259</v>
      </c>
      <c r="F152" s="186" t="s">
        <v>260</v>
      </c>
      <c r="G152" s="187" t="s">
        <v>118</v>
      </c>
      <c r="H152" s="188">
        <v>100</v>
      </c>
      <c r="I152" s="189"/>
      <c r="J152" s="190">
        <f>ROUND(I152*H152,2)</f>
        <v>0</v>
      </c>
      <c r="K152" s="186" t="s">
        <v>119</v>
      </c>
      <c r="L152" s="38"/>
      <c r="M152" s="191" t="s">
        <v>1</v>
      </c>
      <c r="N152" s="192" t="s">
        <v>42</v>
      </c>
      <c r="O152" s="85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120</v>
      </c>
      <c r="AT152" s="195" t="s">
        <v>115</v>
      </c>
      <c r="AU152" s="195" t="s">
        <v>77</v>
      </c>
      <c r="AY152" s="11" t="s">
        <v>121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1" t="s">
        <v>85</v>
      </c>
      <c r="BK152" s="196">
        <f>ROUND(I152*H152,2)</f>
        <v>0</v>
      </c>
      <c r="BL152" s="11" t="s">
        <v>120</v>
      </c>
      <c r="BM152" s="195" t="s">
        <v>261</v>
      </c>
    </row>
    <row r="153" s="2" customFormat="1" ht="33" customHeight="1">
      <c r="A153" s="32"/>
      <c r="B153" s="33"/>
      <c r="C153" s="184" t="s">
        <v>262</v>
      </c>
      <c r="D153" s="184" t="s">
        <v>115</v>
      </c>
      <c r="E153" s="185" t="s">
        <v>263</v>
      </c>
      <c r="F153" s="186" t="s">
        <v>264</v>
      </c>
      <c r="G153" s="187" t="s">
        <v>118</v>
      </c>
      <c r="H153" s="188">
        <v>50</v>
      </c>
      <c r="I153" s="189"/>
      <c r="J153" s="190">
        <f>ROUND(I153*H153,2)</f>
        <v>0</v>
      </c>
      <c r="K153" s="186" t="s">
        <v>119</v>
      </c>
      <c r="L153" s="38"/>
      <c r="M153" s="191" t="s">
        <v>1</v>
      </c>
      <c r="N153" s="192" t="s">
        <v>42</v>
      </c>
      <c r="O153" s="85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120</v>
      </c>
      <c r="AT153" s="195" t="s">
        <v>115</v>
      </c>
      <c r="AU153" s="195" t="s">
        <v>77</v>
      </c>
      <c r="AY153" s="11" t="s">
        <v>121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85</v>
      </c>
      <c r="BK153" s="196">
        <f>ROUND(I153*H153,2)</f>
        <v>0</v>
      </c>
      <c r="BL153" s="11" t="s">
        <v>120</v>
      </c>
      <c r="BM153" s="195" t="s">
        <v>265</v>
      </c>
    </row>
    <row r="154" s="2" customFormat="1" ht="55.5" customHeight="1">
      <c r="A154" s="32"/>
      <c r="B154" s="33"/>
      <c r="C154" s="184" t="s">
        <v>266</v>
      </c>
      <c r="D154" s="184" t="s">
        <v>115</v>
      </c>
      <c r="E154" s="185" t="s">
        <v>267</v>
      </c>
      <c r="F154" s="186" t="s">
        <v>268</v>
      </c>
      <c r="G154" s="187" t="s">
        <v>137</v>
      </c>
      <c r="H154" s="188">
        <v>50</v>
      </c>
      <c r="I154" s="189"/>
      <c r="J154" s="190">
        <f>ROUND(I154*H154,2)</f>
        <v>0</v>
      </c>
      <c r="K154" s="186" t="s">
        <v>119</v>
      </c>
      <c r="L154" s="38"/>
      <c r="M154" s="191" t="s">
        <v>1</v>
      </c>
      <c r="N154" s="192" t="s">
        <v>42</v>
      </c>
      <c r="O154" s="85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120</v>
      </c>
      <c r="AT154" s="195" t="s">
        <v>115</v>
      </c>
      <c r="AU154" s="195" t="s">
        <v>77</v>
      </c>
      <c r="AY154" s="11" t="s">
        <v>121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1" t="s">
        <v>85</v>
      </c>
      <c r="BK154" s="196">
        <f>ROUND(I154*H154,2)</f>
        <v>0</v>
      </c>
      <c r="BL154" s="11" t="s">
        <v>120</v>
      </c>
      <c r="BM154" s="195" t="s">
        <v>269</v>
      </c>
    </row>
    <row r="155" s="2" customFormat="1" ht="55.5" customHeight="1">
      <c r="A155" s="32"/>
      <c r="B155" s="33"/>
      <c r="C155" s="184" t="s">
        <v>270</v>
      </c>
      <c r="D155" s="184" t="s">
        <v>115</v>
      </c>
      <c r="E155" s="185" t="s">
        <v>271</v>
      </c>
      <c r="F155" s="186" t="s">
        <v>272</v>
      </c>
      <c r="G155" s="187" t="s">
        <v>137</v>
      </c>
      <c r="H155" s="188">
        <v>25</v>
      </c>
      <c r="I155" s="189"/>
      <c r="J155" s="190">
        <f>ROUND(I155*H155,2)</f>
        <v>0</v>
      </c>
      <c r="K155" s="186" t="s">
        <v>119</v>
      </c>
      <c r="L155" s="38"/>
      <c r="M155" s="191" t="s">
        <v>1</v>
      </c>
      <c r="N155" s="192" t="s">
        <v>42</v>
      </c>
      <c r="O155" s="8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120</v>
      </c>
      <c r="AT155" s="195" t="s">
        <v>115</v>
      </c>
      <c r="AU155" s="195" t="s">
        <v>77</v>
      </c>
      <c r="AY155" s="11" t="s">
        <v>121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1" t="s">
        <v>85</v>
      </c>
      <c r="BK155" s="196">
        <f>ROUND(I155*H155,2)</f>
        <v>0</v>
      </c>
      <c r="BL155" s="11" t="s">
        <v>120</v>
      </c>
      <c r="BM155" s="195" t="s">
        <v>273</v>
      </c>
    </row>
    <row r="156" s="2" customFormat="1" ht="55.5" customHeight="1">
      <c r="A156" s="32"/>
      <c r="B156" s="33"/>
      <c r="C156" s="184" t="s">
        <v>274</v>
      </c>
      <c r="D156" s="184" t="s">
        <v>115</v>
      </c>
      <c r="E156" s="185" t="s">
        <v>275</v>
      </c>
      <c r="F156" s="186" t="s">
        <v>276</v>
      </c>
      <c r="G156" s="187" t="s">
        <v>137</v>
      </c>
      <c r="H156" s="188">
        <v>20</v>
      </c>
      <c r="I156" s="189"/>
      <c r="J156" s="190">
        <f>ROUND(I156*H156,2)</f>
        <v>0</v>
      </c>
      <c r="K156" s="186" t="s">
        <v>119</v>
      </c>
      <c r="L156" s="38"/>
      <c r="M156" s="191" t="s">
        <v>1</v>
      </c>
      <c r="N156" s="192" t="s">
        <v>42</v>
      </c>
      <c r="O156" s="85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120</v>
      </c>
      <c r="AT156" s="195" t="s">
        <v>115</v>
      </c>
      <c r="AU156" s="195" t="s">
        <v>77</v>
      </c>
      <c r="AY156" s="11" t="s">
        <v>121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1" t="s">
        <v>85</v>
      </c>
      <c r="BK156" s="196">
        <f>ROUND(I156*H156,2)</f>
        <v>0</v>
      </c>
      <c r="BL156" s="11" t="s">
        <v>120</v>
      </c>
      <c r="BM156" s="195" t="s">
        <v>277</v>
      </c>
    </row>
    <row r="157" s="2" customFormat="1" ht="55.5" customHeight="1">
      <c r="A157" s="32"/>
      <c r="B157" s="33"/>
      <c r="C157" s="184" t="s">
        <v>278</v>
      </c>
      <c r="D157" s="184" t="s">
        <v>115</v>
      </c>
      <c r="E157" s="185" t="s">
        <v>279</v>
      </c>
      <c r="F157" s="186" t="s">
        <v>280</v>
      </c>
      <c r="G157" s="187" t="s">
        <v>137</v>
      </c>
      <c r="H157" s="188">
        <v>17</v>
      </c>
      <c r="I157" s="189"/>
      <c r="J157" s="190">
        <f>ROUND(I157*H157,2)</f>
        <v>0</v>
      </c>
      <c r="K157" s="186" t="s">
        <v>119</v>
      </c>
      <c r="L157" s="38"/>
      <c r="M157" s="191" t="s">
        <v>1</v>
      </c>
      <c r="N157" s="192" t="s">
        <v>42</v>
      </c>
      <c r="O157" s="85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120</v>
      </c>
      <c r="AT157" s="195" t="s">
        <v>115</v>
      </c>
      <c r="AU157" s="195" t="s">
        <v>77</v>
      </c>
      <c r="AY157" s="11" t="s">
        <v>121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1" t="s">
        <v>85</v>
      </c>
      <c r="BK157" s="196">
        <f>ROUND(I157*H157,2)</f>
        <v>0</v>
      </c>
      <c r="BL157" s="11" t="s">
        <v>120</v>
      </c>
      <c r="BM157" s="195" t="s">
        <v>281</v>
      </c>
    </row>
    <row r="158" s="2" customFormat="1" ht="55.5" customHeight="1">
      <c r="A158" s="32"/>
      <c r="B158" s="33"/>
      <c r="C158" s="184" t="s">
        <v>282</v>
      </c>
      <c r="D158" s="184" t="s">
        <v>115</v>
      </c>
      <c r="E158" s="185" t="s">
        <v>283</v>
      </c>
      <c r="F158" s="186" t="s">
        <v>284</v>
      </c>
      <c r="G158" s="187" t="s">
        <v>137</v>
      </c>
      <c r="H158" s="188">
        <v>7</v>
      </c>
      <c r="I158" s="189"/>
      <c r="J158" s="190">
        <f>ROUND(I158*H158,2)</f>
        <v>0</v>
      </c>
      <c r="K158" s="186" t="s">
        <v>119</v>
      </c>
      <c r="L158" s="38"/>
      <c r="M158" s="191" t="s">
        <v>1</v>
      </c>
      <c r="N158" s="192" t="s">
        <v>42</v>
      </c>
      <c r="O158" s="85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120</v>
      </c>
      <c r="AT158" s="195" t="s">
        <v>115</v>
      </c>
      <c r="AU158" s="195" t="s">
        <v>77</v>
      </c>
      <c r="AY158" s="11" t="s">
        <v>121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1" t="s">
        <v>85</v>
      </c>
      <c r="BK158" s="196">
        <f>ROUND(I158*H158,2)</f>
        <v>0</v>
      </c>
      <c r="BL158" s="11" t="s">
        <v>120</v>
      </c>
      <c r="BM158" s="195" t="s">
        <v>285</v>
      </c>
    </row>
    <row r="159" s="2" customFormat="1" ht="55.5" customHeight="1">
      <c r="A159" s="32"/>
      <c r="B159" s="33"/>
      <c r="C159" s="184" t="s">
        <v>286</v>
      </c>
      <c r="D159" s="184" t="s">
        <v>115</v>
      </c>
      <c r="E159" s="185" t="s">
        <v>287</v>
      </c>
      <c r="F159" s="186" t="s">
        <v>288</v>
      </c>
      <c r="G159" s="187" t="s">
        <v>137</v>
      </c>
      <c r="H159" s="188">
        <v>7</v>
      </c>
      <c r="I159" s="189"/>
      <c r="J159" s="190">
        <f>ROUND(I159*H159,2)</f>
        <v>0</v>
      </c>
      <c r="K159" s="186" t="s">
        <v>119</v>
      </c>
      <c r="L159" s="38"/>
      <c r="M159" s="191" t="s">
        <v>1</v>
      </c>
      <c r="N159" s="192" t="s">
        <v>42</v>
      </c>
      <c r="O159" s="85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120</v>
      </c>
      <c r="AT159" s="195" t="s">
        <v>115</v>
      </c>
      <c r="AU159" s="195" t="s">
        <v>77</v>
      </c>
      <c r="AY159" s="11" t="s">
        <v>121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1" t="s">
        <v>85</v>
      </c>
      <c r="BK159" s="196">
        <f>ROUND(I159*H159,2)</f>
        <v>0</v>
      </c>
      <c r="BL159" s="11" t="s">
        <v>120</v>
      </c>
      <c r="BM159" s="195" t="s">
        <v>289</v>
      </c>
    </row>
    <row r="160" s="2" customFormat="1" ht="55.5" customHeight="1">
      <c r="A160" s="32"/>
      <c r="B160" s="33"/>
      <c r="C160" s="184" t="s">
        <v>290</v>
      </c>
      <c r="D160" s="184" t="s">
        <v>115</v>
      </c>
      <c r="E160" s="185" t="s">
        <v>291</v>
      </c>
      <c r="F160" s="186" t="s">
        <v>292</v>
      </c>
      <c r="G160" s="187" t="s">
        <v>137</v>
      </c>
      <c r="H160" s="188">
        <v>5</v>
      </c>
      <c r="I160" s="189"/>
      <c r="J160" s="190">
        <f>ROUND(I160*H160,2)</f>
        <v>0</v>
      </c>
      <c r="K160" s="186" t="s">
        <v>119</v>
      </c>
      <c r="L160" s="38"/>
      <c r="M160" s="191" t="s">
        <v>1</v>
      </c>
      <c r="N160" s="192" t="s">
        <v>42</v>
      </c>
      <c r="O160" s="85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120</v>
      </c>
      <c r="AT160" s="195" t="s">
        <v>115</v>
      </c>
      <c r="AU160" s="195" t="s">
        <v>77</v>
      </c>
      <c r="AY160" s="11" t="s">
        <v>121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1" t="s">
        <v>85</v>
      </c>
      <c r="BK160" s="196">
        <f>ROUND(I160*H160,2)</f>
        <v>0</v>
      </c>
      <c r="BL160" s="11" t="s">
        <v>120</v>
      </c>
      <c r="BM160" s="195" t="s">
        <v>293</v>
      </c>
    </row>
    <row r="161" s="2" customFormat="1" ht="55.5" customHeight="1">
      <c r="A161" s="32"/>
      <c r="B161" s="33"/>
      <c r="C161" s="184" t="s">
        <v>294</v>
      </c>
      <c r="D161" s="184" t="s">
        <v>115</v>
      </c>
      <c r="E161" s="185" t="s">
        <v>295</v>
      </c>
      <c r="F161" s="186" t="s">
        <v>296</v>
      </c>
      <c r="G161" s="187" t="s">
        <v>137</v>
      </c>
      <c r="H161" s="188">
        <v>3</v>
      </c>
      <c r="I161" s="189"/>
      <c r="J161" s="190">
        <f>ROUND(I161*H161,2)</f>
        <v>0</v>
      </c>
      <c r="K161" s="186" t="s">
        <v>119</v>
      </c>
      <c r="L161" s="38"/>
      <c r="M161" s="191" t="s">
        <v>1</v>
      </c>
      <c r="N161" s="192" t="s">
        <v>42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120</v>
      </c>
      <c r="AT161" s="195" t="s">
        <v>115</v>
      </c>
      <c r="AU161" s="195" t="s">
        <v>77</v>
      </c>
      <c r="AY161" s="11" t="s">
        <v>121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85</v>
      </c>
      <c r="BK161" s="196">
        <f>ROUND(I161*H161,2)</f>
        <v>0</v>
      </c>
      <c r="BL161" s="11" t="s">
        <v>120</v>
      </c>
      <c r="BM161" s="195" t="s">
        <v>297</v>
      </c>
    </row>
    <row r="162" s="2" customFormat="1" ht="55.5" customHeight="1">
      <c r="A162" s="32"/>
      <c r="B162" s="33"/>
      <c r="C162" s="184" t="s">
        <v>298</v>
      </c>
      <c r="D162" s="184" t="s">
        <v>115</v>
      </c>
      <c r="E162" s="185" t="s">
        <v>299</v>
      </c>
      <c r="F162" s="186" t="s">
        <v>300</v>
      </c>
      <c r="G162" s="187" t="s">
        <v>137</v>
      </c>
      <c r="H162" s="188">
        <v>3</v>
      </c>
      <c r="I162" s="189"/>
      <c r="J162" s="190">
        <f>ROUND(I162*H162,2)</f>
        <v>0</v>
      </c>
      <c r="K162" s="186" t="s">
        <v>119</v>
      </c>
      <c r="L162" s="38"/>
      <c r="M162" s="191" t="s">
        <v>1</v>
      </c>
      <c r="N162" s="192" t="s">
        <v>42</v>
      </c>
      <c r="O162" s="85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120</v>
      </c>
      <c r="AT162" s="195" t="s">
        <v>115</v>
      </c>
      <c r="AU162" s="195" t="s">
        <v>77</v>
      </c>
      <c r="AY162" s="11" t="s">
        <v>121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1" t="s">
        <v>85</v>
      </c>
      <c r="BK162" s="196">
        <f>ROUND(I162*H162,2)</f>
        <v>0</v>
      </c>
      <c r="BL162" s="11" t="s">
        <v>120</v>
      </c>
      <c r="BM162" s="195" t="s">
        <v>301</v>
      </c>
    </row>
    <row r="163" s="2" customFormat="1" ht="55.5" customHeight="1">
      <c r="A163" s="32"/>
      <c r="B163" s="33"/>
      <c r="C163" s="184" t="s">
        <v>302</v>
      </c>
      <c r="D163" s="184" t="s">
        <v>115</v>
      </c>
      <c r="E163" s="185" t="s">
        <v>303</v>
      </c>
      <c r="F163" s="186" t="s">
        <v>304</v>
      </c>
      <c r="G163" s="187" t="s">
        <v>137</v>
      </c>
      <c r="H163" s="188">
        <v>3</v>
      </c>
      <c r="I163" s="189"/>
      <c r="J163" s="190">
        <f>ROUND(I163*H163,2)</f>
        <v>0</v>
      </c>
      <c r="K163" s="186" t="s">
        <v>119</v>
      </c>
      <c r="L163" s="38"/>
      <c r="M163" s="191" t="s">
        <v>1</v>
      </c>
      <c r="N163" s="192" t="s">
        <v>42</v>
      </c>
      <c r="O163" s="85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120</v>
      </c>
      <c r="AT163" s="195" t="s">
        <v>115</v>
      </c>
      <c r="AU163" s="195" t="s">
        <v>77</v>
      </c>
      <c r="AY163" s="11" t="s">
        <v>121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1" t="s">
        <v>85</v>
      </c>
      <c r="BK163" s="196">
        <f>ROUND(I163*H163,2)</f>
        <v>0</v>
      </c>
      <c r="BL163" s="11" t="s">
        <v>120</v>
      </c>
      <c r="BM163" s="195" t="s">
        <v>305</v>
      </c>
    </row>
    <row r="164" s="2" customFormat="1" ht="55.5" customHeight="1">
      <c r="A164" s="32"/>
      <c r="B164" s="33"/>
      <c r="C164" s="184" t="s">
        <v>306</v>
      </c>
      <c r="D164" s="184" t="s">
        <v>115</v>
      </c>
      <c r="E164" s="185" t="s">
        <v>307</v>
      </c>
      <c r="F164" s="186" t="s">
        <v>308</v>
      </c>
      <c r="G164" s="187" t="s">
        <v>137</v>
      </c>
      <c r="H164" s="188">
        <v>3</v>
      </c>
      <c r="I164" s="189"/>
      <c r="J164" s="190">
        <f>ROUND(I164*H164,2)</f>
        <v>0</v>
      </c>
      <c r="K164" s="186" t="s">
        <v>119</v>
      </c>
      <c r="L164" s="38"/>
      <c r="M164" s="191" t="s">
        <v>1</v>
      </c>
      <c r="N164" s="192" t="s">
        <v>42</v>
      </c>
      <c r="O164" s="85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120</v>
      </c>
      <c r="AT164" s="195" t="s">
        <v>115</v>
      </c>
      <c r="AU164" s="195" t="s">
        <v>77</v>
      </c>
      <c r="AY164" s="11" t="s">
        <v>121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1" t="s">
        <v>85</v>
      </c>
      <c r="BK164" s="196">
        <f>ROUND(I164*H164,2)</f>
        <v>0</v>
      </c>
      <c r="BL164" s="11" t="s">
        <v>120</v>
      </c>
      <c r="BM164" s="195" t="s">
        <v>309</v>
      </c>
    </row>
    <row r="165" s="2" customFormat="1" ht="55.5" customHeight="1">
      <c r="A165" s="32"/>
      <c r="B165" s="33"/>
      <c r="C165" s="184" t="s">
        <v>310</v>
      </c>
      <c r="D165" s="184" t="s">
        <v>115</v>
      </c>
      <c r="E165" s="185" t="s">
        <v>311</v>
      </c>
      <c r="F165" s="186" t="s">
        <v>312</v>
      </c>
      <c r="G165" s="187" t="s">
        <v>137</v>
      </c>
      <c r="H165" s="188">
        <v>2</v>
      </c>
      <c r="I165" s="189"/>
      <c r="J165" s="190">
        <f>ROUND(I165*H165,2)</f>
        <v>0</v>
      </c>
      <c r="K165" s="186" t="s">
        <v>119</v>
      </c>
      <c r="L165" s="38"/>
      <c r="M165" s="191" t="s">
        <v>1</v>
      </c>
      <c r="N165" s="192" t="s">
        <v>42</v>
      </c>
      <c r="O165" s="85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120</v>
      </c>
      <c r="AT165" s="195" t="s">
        <v>115</v>
      </c>
      <c r="AU165" s="195" t="s">
        <v>77</v>
      </c>
      <c r="AY165" s="11" t="s">
        <v>121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1" t="s">
        <v>85</v>
      </c>
      <c r="BK165" s="196">
        <f>ROUND(I165*H165,2)</f>
        <v>0</v>
      </c>
      <c r="BL165" s="11" t="s">
        <v>120</v>
      </c>
      <c r="BM165" s="195" t="s">
        <v>313</v>
      </c>
    </row>
    <row r="166" s="2" customFormat="1" ht="55.5" customHeight="1">
      <c r="A166" s="32"/>
      <c r="B166" s="33"/>
      <c r="C166" s="184" t="s">
        <v>314</v>
      </c>
      <c r="D166" s="184" t="s">
        <v>115</v>
      </c>
      <c r="E166" s="185" t="s">
        <v>315</v>
      </c>
      <c r="F166" s="186" t="s">
        <v>316</v>
      </c>
      <c r="G166" s="187" t="s">
        <v>137</v>
      </c>
      <c r="H166" s="188">
        <v>2</v>
      </c>
      <c r="I166" s="189"/>
      <c r="J166" s="190">
        <f>ROUND(I166*H166,2)</f>
        <v>0</v>
      </c>
      <c r="K166" s="186" t="s">
        <v>119</v>
      </c>
      <c r="L166" s="38"/>
      <c r="M166" s="191" t="s">
        <v>1</v>
      </c>
      <c r="N166" s="192" t="s">
        <v>42</v>
      </c>
      <c r="O166" s="85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120</v>
      </c>
      <c r="AT166" s="195" t="s">
        <v>115</v>
      </c>
      <c r="AU166" s="195" t="s">
        <v>77</v>
      </c>
      <c r="AY166" s="11" t="s">
        <v>121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1" t="s">
        <v>85</v>
      </c>
      <c r="BK166" s="196">
        <f>ROUND(I166*H166,2)</f>
        <v>0</v>
      </c>
      <c r="BL166" s="11" t="s">
        <v>120</v>
      </c>
      <c r="BM166" s="195" t="s">
        <v>317</v>
      </c>
    </row>
    <row r="167" s="2" customFormat="1" ht="55.5" customHeight="1">
      <c r="A167" s="32"/>
      <c r="B167" s="33"/>
      <c r="C167" s="184" t="s">
        <v>318</v>
      </c>
      <c r="D167" s="184" t="s">
        <v>115</v>
      </c>
      <c r="E167" s="185" t="s">
        <v>319</v>
      </c>
      <c r="F167" s="186" t="s">
        <v>320</v>
      </c>
      <c r="G167" s="187" t="s">
        <v>137</v>
      </c>
      <c r="H167" s="188">
        <v>2</v>
      </c>
      <c r="I167" s="189"/>
      <c r="J167" s="190">
        <f>ROUND(I167*H167,2)</f>
        <v>0</v>
      </c>
      <c r="K167" s="186" t="s">
        <v>119</v>
      </c>
      <c r="L167" s="38"/>
      <c r="M167" s="191" t="s">
        <v>1</v>
      </c>
      <c r="N167" s="192" t="s">
        <v>42</v>
      </c>
      <c r="O167" s="85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120</v>
      </c>
      <c r="AT167" s="195" t="s">
        <v>115</v>
      </c>
      <c r="AU167" s="195" t="s">
        <v>77</v>
      </c>
      <c r="AY167" s="11" t="s">
        <v>121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1" t="s">
        <v>85</v>
      </c>
      <c r="BK167" s="196">
        <f>ROUND(I167*H167,2)</f>
        <v>0</v>
      </c>
      <c r="BL167" s="11" t="s">
        <v>120</v>
      </c>
      <c r="BM167" s="195" t="s">
        <v>321</v>
      </c>
    </row>
    <row r="168" s="2" customFormat="1" ht="55.5" customHeight="1">
      <c r="A168" s="32"/>
      <c r="B168" s="33"/>
      <c r="C168" s="184" t="s">
        <v>322</v>
      </c>
      <c r="D168" s="184" t="s">
        <v>115</v>
      </c>
      <c r="E168" s="185" t="s">
        <v>323</v>
      </c>
      <c r="F168" s="186" t="s">
        <v>324</v>
      </c>
      <c r="G168" s="187" t="s">
        <v>137</v>
      </c>
      <c r="H168" s="188">
        <v>2</v>
      </c>
      <c r="I168" s="189"/>
      <c r="J168" s="190">
        <f>ROUND(I168*H168,2)</f>
        <v>0</v>
      </c>
      <c r="K168" s="186" t="s">
        <v>119</v>
      </c>
      <c r="L168" s="38"/>
      <c r="M168" s="191" t="s">
        <v>1</v>
      </c>
      <c r="N168" s="192" t="s">
        <v>42</v>
      </c>
      <c r="O168" s="85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120</v>
      </c>
      <c r="AT168" s="195" t="s">
        <v>115</v>
      </c>
      <c r="AU168" s="195" t="s">
        <v>77</v>
      </c>
      <c r="AY168" s="11" t="s">
        <v>121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1" t="s">
        <v>85</v>
      </c>
      <c r="BK168" s="196">
        <f>ROUND(I168*H168,2)</f>
        <v>0</v>
      </c>
      <c r="BL168" s="11" t="s">
        <v>120</v>
      </c>
      <c r="BM168" s="195" t="s">
        <v>325</v>
      </c>
    </row>
    <row r="169" s="2" customFormat="1" ht="66.75" customHeight="1">
      <c r="A169" s="32"/>
      <c r="B169" s="33"/>
      <c r="C169" s="184" t="s">
        <v>326</v>
      </c>
      <c r="D169" s="184" t="s">
        <v>115</v>
      </c>
      <c r="E169" s="185" t="s">
        <v>327</v>
      </c>
      <c r="F169" s="186" t="s">
        <v>328</v>
      </c>
      <c r="G169" s="187" t="s">
        <v>137</v>
      </c>
      <c r="H169" s="188">
        <v>80</v>
      </c>
      <c r="I169" s="189"/>
      <c r="J169" s="190">
        <f>ROUND(I169*H169,2)</f>
        <v>0</v>
      </c>
      <c r="K169" s="186" t="s">
        <v>119</v>
      </c>
      <c r="L169" s="38"/>
      <c r="M169" s="191" t="s">
        <v>1</v>
      </c>
      <c r="N169" s="192" t="s">
        <v>42</v>
      </c>
      <c r="O169" s="85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120</v>
      </c>
      <c r="AT169" s="195" t="s">
        <v>115</v>
      </c>
      <c r="AU169" s="195" t="s">
        <v>77</v>
      </c>
      <c r="AY169" s="11" t="s">
        <v>121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1" t="s">
        <v>85</v>
      </c>
      <c r="BK169" s="196">
        <f>ROUND(I169*H169,2)</f>
        <v>0</v>
      </c>
      <c r="BL169" s="11" t="s">
        <v>120</v>
      </c>
      <c r="BM169" s="195" t="s">
        <v>329</v>
      </c>
    </row>
    <row r="170" s="2" customFormat="1" ht="66.75" customHeight="1">
      <c r="A170" s="32"/>
      <c r="B170" s="33"/>
      <c r="C170" s="184" t="s">
        <v>330</v>
      </c>
      <c r="D170" s="184" t="s">
        <v>115</v>
      </c>
      <c r="E170" s="185" t="s">
        <v>331</v>
      </c>
      <c r="F170" s="186" t="s">
        <v>332</v>
      </c>
      <c r="G170" s="187" t="s">
        <v>137</v>
      </c>
      <c r="H170" s="188">
        <v>30</v>
      </c>
      <c r="I170" s="189"/>
      <c r="J170" s="190">
        <f>ROUND(I170*H170,2)</f>
        <v>0</v>
      </c>
      <c r="K170" s="186" t="s">
        <v>119</v>
      </c>
      <c r="L170" s="38"/>
      <c r="M170" s="191" t="s">
        <v>1</v>
      </c>
      <c r="N170" s="192" t="s">
        <v>42</v>
      </c>
      <c r="O170" s="85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120</v>
      </c>
      <c r="AT170" s="195" t="s">
        <v>115</v>
      </c>
      <c r="AU170" s="195" t="s">
        <v>77</v>
      </c>
      <c r="AY170" s="11" t="s">
        <v>121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1" t="s">
        <v>85</v>
      </c>
      <c r="BK170" s="196">
        <f>ROUND(I170*H170,2)</f>
        <v>0</v>
      </c>
      <c r="BL170" s="11" t="s">
        <v>120</v>
      </c>
      <c r="BM170" s="195" t="s">
        <v>333</v>
      </c>
    </row>
    <row r="171" s="2" customFormat="1" ht="66.75" customHeight="1">
      <c r="A171" s="32"/>
      <c r="B171" s="33"/>
      <c r="C171" s="184" t="s">
        <v>334</v>
      </c>
      <c r="D171" s="184" t="s">
        <v>115</v>
      </c>
      <c r="E171" s="185" t="s">
        <v>335</v>
      </c>
      <c r="F171" s="186" t="s">
        <v>336</v>
      </c>
      <c r="G171" s="187" t="s">
        <v>137</v>
      </c>
      <c r="H171" s="188">
        <v>60</v>
      </c>
      <c r="I171" s="189"/>
      <c r="J171" s="190">
        <f>ROUND(I171*H171,2)</f>
        <v>0</v>
      </c>
      <c r="K171" s="186" t="s">
        <v>119</v>
      </c>
      <c r="L171" s="38"/>
      <c r="M171" s="191" t="s">
        <v>1</v>
      </c>
      <c r="N171" s="192" t="s">
        <v>42</v>
      </c>
      <c r="O171" s="85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120</v>
      </c>
      <c r="AT171" s="195" t="s">
        <v>115</v>
      </c>
      <c r="AU171" s="195" t="s">
        <v>77</v>
      </c>
      <c r="AY171" s="11" t="s">
        <v>121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1" t="s">
        <v>85</v>
      </c>
      <c r="BK171" s="196">
        <f>ROUND(I171*H171,2)</f>
        <v>0</v>
      </c>
      <c r="BL171" s="11" t="s">
        <v>120</v>
      </c>
      <c r="BM171" s="195" t="s">
        <v>337</v>
      </c>
    </row>
    <row r="172" s="2" customFormat="1" ht="66.75" customHeight="1">
      <c r="A172" s="32"/>
      <c r="B172" s="33"/>
      <c r="C172" s="184" t="s">
        <v>338</v>
      </c>
      <c r="D172" s="184" t="s">
        <v>115</v>
      </c>
      <c r="E172" s="185" t="s">
        <v>339</v>
      </c>
      <c r="F172" s="186" t="s">
        <v>340</v>
      </c>
      <c r="G172" s="187" t="s">
        <v>137</v>
      </c>
      <c r="H172" s="188">
        <v>40</v>
      </c>
      <c r="I172" s="189"/>
      <c r="J172" s="190">
        <f>ROUND(I172*H172,2)</f>
        <v>0</v>
      </c>
      <c r="K172" s="186" t="s">
        <v>119</v>
      </c>
      <c r="L172" s="38"/>
      <c r="M172" s="191" t="s">
        <v>1</v>
      </c>
      <c r="N172" s="192" t="s">
        <v>42</v>
      </c>
      <c r="O172" s="85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5" t="s">
        <v>120</v>
      </c>
      <c r="AT172" s="195" t="s">
        <v>115</v>
      </c>
      <c r="AU172" s="195" t="s">
        <v>77</v>
      </c>
      <c r="AY172" s="11" t="s">
        <v>121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1" t="s">
        <v>85</v>
      </c>
      <c r="BK172" s="196">
        <f>ROUND(I172*H172,2)</f>
        <v>0</v>
      </c>
      <c r="BL172" s="11" t="s">
        <v>120</v>
      </c>
      <c r="BM172" s="195" t="s">
        <v>341</v>
      </c>
    </row>
    <row r="173" s="2" customFormat="1" ht="66.75" customHeight="1">
      <c r="A173" s="32"/>
      <c r="B173" s="33"/>
      <c r="C173" s="184" t="s">
        <v>342</v>
      </c>
      <c r="D173" s="184" t="s">
        <v>115</v>
      </c>
      <c r="E173" s="185" t="s">
        <v>343</v>
      </c>
      <c r="F173" s="186" t="s">
        <v>344</v>
      </c>
      <c r="G173" s="187" t="s">
        <v>137</v>
      </c>
      <c r="H173" s="188">
        <v>5</v>
      </c>
      <c r="I173" s="189"/>
      <c r="J173" s="190">
        <f>ROUND(I173*H173,2)</f>
        <v>0</v>
      </c>
      <c r="K173" s="186" t="s">
        <v>119</v>
      </c>
      <c r="L173" s="38"/>
      <c r="M173" s="191" t="s">
        <v>1</v>
      </c>
      <c r="N173" s="192" t="s">
        <v>42</v>
      </c>
      <c r="O173" s="85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120</v>
      </c>
      <c r="AT173" s="195" t="s">
        <v>115</v>
      </c>
      <c r="AU173" s="195" t="s">
        <v>77</v>
      </c>
      <c r="AY173" s="11" t="s">
        <v>121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85</v>
      </c>
      <c r="BK173" s="196">
        <f>ROUND(I173*H173,2)</f>
        <v>0</v>
      </c>
      <c r="BL173" s="11" t="s">
        <v>120</v>
      </c>
      <c r="BM173" s="195" t="s">
        <v>345</v>
      </c>
    </row>
    <row r="174" s="2" customFormat="1" ht="66.75" customHeight="1">
      <c r="A174" s="32"/>
      <c r="B174" s="33"/>
      <c r="C174" s="184" t="s">
        <v>346</v>
      </c>
      <c r="D174" s="184" t="s">
        <v>115</v>
      </c>
      <c r="E174" s="185" t="s">
        <v>347</v>
      </c>
      <c r="F174" s="186" t="s">
        <v>348</v>
      </c>
      <c r="G174" s="187" t="s">
        <v>137</v>
      </c>
      <c r="H174" s="188">
        <v>5</v>
      </c>
      <c r="I174" s="189"/>
      <c r="J174" s="190">
        <f>ROUND(I174*H174,2)</f>
        <v>0</v>
      </c>
      <c r="K174" s="186" t="s">
        <v>119</v>
      </c>
      <c r="L174" s="38"/>
      <c r="M174" s="191" t="s">
        <v>1</v>
      </c>
      <c r="N174" s="192" t="s">
        <v>42</v>
      </c>
      <c r="O174" s="85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5" t="s">
        <v>120</v>
      </c>
      <c r="AT174" s="195" t="s">
        <v>115</v>
      </c>
      <c r="AU174" s="195" t="s">
        <v>77</v>
      </c>
      <c r="AY174" s="11" t="s">
        <v>121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1" t="s">
        <v>85</v>
      </c>
      <c r="BK174" s="196">
        <f>ROUND(I174*H174,2)</f>
        <v>0</v>
      </c>
      <c r="BL174" s="11" t="s">
        <v>120</v>
      </c>
      <c r="BM174" s="195" t="s">
        <v>349</v>
      </c>
    </row>
    <row r="175" s="2" customFormat="1" ht="66.75" customHeight="1">
      <c r="A175" s="32"/>
      <c r="B175" s="33"/>
      <c r="C175" s="184" t="s">
        <v>350</v>
      </c>
      <c r="D175" s="184" t="s">
        <v>115</v>
      </c>
      <c r="E175" s="185" t="s">
        <v>351</v>
      </c>
      <c r="F175" s="186" t="s">
        <v>352</v>
      </c>
      <c r="G175" s="187" t="s">
        <v>137</v>
      </c>
      <c r="H175" s="188">
        <v>5</v>
      </c>
      <c r="I175" s="189"/>
      <c r="J175" s="190">
        <f>ROUND(I175*H175,2)</f>
        <v>0</v>
      </c>
      <c r="K175" s="186" t="s">
        <v>119</v>
      </c>
      <c r="L175" s="38"/>
      <c r="M175" s="191" t="s">
        <v>1</v>
      </c>
      <c r="N175" s="192" t="s">
        <v>42</v>
      </c>
      <c r="O175" s="85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120</v>
      </c>
      <c r="AT175" s="195" t="s">
        <v>115</v>
      </c>
      <c r="AU175" s="195" t="s">
        <v>77</v>
      </c>
      <c r="AY175" s="11" t="s">
        <v>121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1" t="s">
        <v>85</v>
      </c>
      <c r="BK175" s="196">
        <f>ROUND(I175*H175,2)</f>
        <v>0</v>
      </c>
      <c r="BL175" s="11" t="s">
        <v>120</v>
      </c>
      <c r="BM175" s="195" t="s">
        <v>353</v>
      </c>
    </row>
    <row r="176" s="2" customFormat="1" ht="66.75" customHeight="1">
      <c r="A176" s="32"/>
      <c r="B176" s="33"/>
      <c r="C176" s="184" t="s">
        <v>354</v>
      </c>
      <c r="D176" s="184" t="s">
        <v>115</v>
      </c>
      <c r="E176" s="185" t="s">
        <v>355</v>
      </c>
      <c r="F176" s="186" t="s">
        <v>356</v>
      </c>
      <c r="G176" s="187" t="s">
        <v>137</v>
      </c>
      <c r="H176" s="188">
        <v>5</v>
      </c>
      <c r="I176" s="189"/>
      <c r="J176" s="190">
        <f>ROUND(I176*H176,2)</f>
        <v>0</v>
      </c>
      <c r="K176" s="186" t="s">
        <v>119</v>
      </c>
      <c r="L176" s="38"/>
      <c r="M176" s="191" t="s">
        <v>1</v>
      </c>
      <c r="N176" s="192" t="s">
        <v>42</v>
      </c>
      <c r="O176" s="85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5" t="s">
        <v>120</v>
      </c>
      <c r="AT176" s="195" t="s">
        <v>115</v>
      </c>
      <c r="AU176" s="195" t="s">
        <v>77</v>
      </c>
      <c r="AY176" s="11" t="s">
        <v>121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1" t="s">
        <v>85</v>
      </c>
      <c r="BK176" s="196">
        <f>ROUND(I176*H176,2)</f>
        <v>0</v>
      </c>
      <c r="BL176" s="11" t="s">
        <v>120</v>
      </c>
      <c r="BM176" s="195" t="s">
        <v>357</v>
      </c>
    </row>
    <row r="177" s="2" customFormat="1" ht="66.75" customHeight="1">
      <c r="A177" s="32"/>
      <c r="B177" s="33"/>
      <c r="C177" s="184" t="s">
        <v>358</v>
      </c>
      <c r="D177" s="184" t="s">
        <v>115</v>
      </c>
      <c r="E177" s="185" t="s">
        <v>359</v>
      </c>
      <c r="F177" s="186" t="s">
        <v>360</v>
      </c>
      <c r="G177" s="187" t="s">
        <v>137</v>
      </c>
      <c r="H177" s="188">
        <v>3</v>
      </c>
      <c r="I177" s="189"/>
      <c r="J177" s="190">
        <f>ROUND(I177*H177,2)</f>
        <v>0</v>
      </c>
      <c r="K177" s="186" t="s">
        <v>119</v>
      </c>
      <c r="L177" s="38"/>
      <c r="M177" s="191" t="s">
        <v>1</v>
      </c>
      <c r="N177" s="192" t="s">
        <v>42</v>
      </c>
      <c r="O177" s="85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120</v>
      </c>
      <c r="AT177" s="195" t="s">
        <v>115</v>
      </c>
      <c r="AU177" s="195" t="s">
        <v>77</v>
      </c>
      <c r="AY177" s="11" t="s">
        <v>121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1" t="s">
        <v>85</v>
      </c>
      <c r="BK177" s="196">
        <f>ROUND(I177*H177,2)</f>
        <v>0</v>
      </c>
      <c r="BL177" s="11" t="s">
        <v>120</v>
      </c>
      <c r="BM177" s="195" t="s">
        <v>361</v>
      </c>
    </row>
    <row r="178" s="2" customFormat="1" ht="55.5" customHeight="1">
      <c r="A178" s="32"/>
      <c r="B178" s="33"/>
      <c r="C178" s="184" t="s">
        <v>362</v>
      </c>
      <c r="D178" s="184" t="s">
        <v>115</v>
      </c>
      <c r="E178" s="185" t="s">
        <v>363</v>
      </c>
      <c r="F178" s="186" t="s">
        <v>364</v>
      </c>
      <c r="G178" s="187" t="s">
        <v>137</v>
      </c>
      <c r="H178" s="188">
        <v>10</v>
      </c>
      <c r="I178" s="189"/>
      <c r="J178" s="190">
        <f>ROUND(I178*H178,2)</f>
        <v>0</v>
      </c>
      <c r="K178" s="186" t="s">
        <v>119</v>
      </c>
      <c r="L178" s="38"/>
      <c r="M178" s="191" t="s">
        <v>1</v>
      </c>
      <c r="N178" s="192" t="s">
        <v>42</v>
      </c>
      <c r="O178" s="85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120</v>
      </c>
      <c r="AT178" s="195" t="s">
        <v>115</v>
      </c>
      <c r="AU178" s="195" t="s">
        <v>77</v>
      </c>
      <c r="AY178" s="11" t="s">
        <v>121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1" t="s">
        <v>85</v>
      </c>
      <c r="BK178" s="196">
        <f>ROUND(I178*H178,2)</f>
        <v>0</v>
      </c>
      <c r="BL178" s="11" t="s">
        <v>120</v>
      </c>
      <c r="BM178" s="195" t="s">
        <v>365</v>
      </c>
    </row>
    <row r="179" s="2" customFormat="1" ht="44.25" customHeight="1">
      <c r="A179" s="32"/>
      <c r="B179" s="33"/>
      <c r="C179" s="184" t="s">
        <v>366</v>
      </c>
      <c r="D179" s="184" t="s">
        <v>115</v>
      </c>
      <c r="E179" s="185" t="s">
        <v>367</v>
      </c>
      <c r="F179" s="186" t="s">
        <v>368</v>
      </c>
      <c r="G179" s="187" t="s">
        <v>137</v>
      </c>
      <c r="H179" s="188">
        <v>50</v>
      </c>
      <c r="I179" s="189"/>
      <c r="J179" s="190">
        <f>ROUND(I179*H179,2)</f>
        <v>0</v>
      </c>
      <c r="K179" s="186" t="s">
        <v>119</v>
      </c>
      <c r="L179" s="38"/>
      <c r="M179" s="191" t="s">
        <v>1</v>
      </c>
      <c r="N179" s="192" t="s">
        <v>42</v>
      </c>
      <c r="O179" s="85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120</v>
      </c>
      <c r="AT179" s="195" t="s">
        <v>115</v>
      </c>
      <c r="AU179" s="195" t="s">
        <v>77</v>
      </c>
      <c r="AY179" s="11" t="s">
        <v>121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1" t="s">
        <v>85</v>
      </c>
      <c r="BK179" s="196">
        <f>ROUND(I179*H179,2)</f>
        <v>0</v>
      </c>
      <c r="BL179" s="11" t="s">
        <v>120</v>
      </c>
      <c r="BM179" s="195" t="s">
        <v>369</v>
      </c>
    </row>
    <row r="180" s="2" customFormat="1" ht="16.5" customHeight="1">
      <c r="A180" s="32"/>
      <c r="B180" s="33"/>
      <c r="C180" s="184" t="s">
        <v>370</v>
      </c>
      <c r="D180" s="184" t="s">
        <v>115</v>
      </c>
      <c r="E180" s="185" t="s">
        <v>371</v>
      </c>
      <c r="F180" s="186" t="s">
        <v>372</v>
      </c>
      <c r="G180" s="187" t="s">
        <v>137</v>
      </c>
      <c r="H180" s="188">
        <v>5</v>
      </c>
      <c r="I180" s="189"/>
      <c r="J180" s="190">
        <f>ROUND(I180*H180,2)</f>
        <v>0</v>
      </c>
      <c r="K180" s="186" t="s">
        <v>119</v>
      </c>
      <c r="L180" s="38"/>
      <c r="M180" s="191" t="s">
        <v>1</v>
      </c>
      <c r="N180" s="192" t="s">
        <v>42</v>
      </c>
      <c r="O180" s="85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120</v>
      </c>
      <c r="AT180" s="195" t="s">
        <v>115</v>
      </c>
      <c r="AU180" s="195" t="s">
        <v>77</v>
      </c>
      <c r="AY180" s="11" t="s">
        <v>121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1" t="s">
        <v>85</v>
      </c>
      <c r="BK180" s="196">
        <f>ROUND(I180*H180,2)</f>
        <v>0</v>
      </c>
      <c r="BL180" s="11" t="s">
        <v>120</v>
      </c>
      <c r="BM180" s="195" t="s">
        <v>373</v>
      </c>
    </row>
    <row r="181" s="2" customFormat="1" ht="16.5" customHeight="1">
      <c r="A181" s="32"/>
      <c r="B181" s="33"/>
      <c r="C181" s="184" t="s">
        <v>374</v>
      </c>
      <c r="D181" s="184" t="s">
        <v>115</v>
      </c>
      <c r="E181" s="185" t="s">
        <v>375</v>
      </c>
      <c r="F181" s="186" t="s">
        <v>376</v>
      </c>
      <c r="G181" s="187" t="s">
        <v>137</v>
      </c>
      <c r="H181" s="188">
        <v>50</v>
      </c>
      <c r="I181" s="189"/>
      <c r="J181" s="190">
        <f>ROUND(I181*H181,2)</f>
        <v>0</v>
      </c>
      <c r="K181" s="186" t="s">
        <v>119</v>
      </c>
      <c r="L181" s="38"/>
      <c r="M181" s="191" t="s">
        <v>1</v>
      </c>
      <c r="N181" s="192" t="s">
        <v>42</v>
      </c>
      <c r="O181" s="85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120</v>
      </c>
      <c r="AT181" s="195" t="s">
        <v>115</v>
      </c>
      <c r="AU181" s="195" t="s">
        <v>77</v>
      </c>
      <c r="AY181" s="11" t="s">
        <v>121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1" t="s">
        <v>85</v>
      </c>
      <c r="BK181" s="196">
        <f>ROUND(I181*H181,2)</f>
        <v>0</v>
      </c>
      <c r="BL181" s="11" t="s">
        <v>120</v>
      </c>
      <c r="BM181" s="195" t="s">
        <v>377</v>
      </c>
    </row>
    <row r="182" s="2" customFormat="1" ht="16.5" customHeight="1">
      <c r="A182" s="32"/>
      <c r="B182" s="33"/>
      <c r="C182" s="184" t="s">
        <v>378</v>
      </c>
      <c r="D182" s="184" t="s">
        <v>115</v>
      </c>
      <c r="E182" s="185" t="s">
        <v>379</v>
      </c>
      <c r="F182" s="186" t="s">
        <v>380</v>
      </c>
      <c r="G182" s="187" t="s">
        <v>137</v>
      </c>
      <c r="H182" s="188">
        <v>5</v>
      </c>
      <c r="I182" s="189"/>
      <c r="J182" s="190">
        <f>ROUND(I182*H182,2)</f>
        <v>0</v>
      </c>
      <c r="K182" s="186" t="s">
        <v>119</v>
      </c>
      <c r="L182" s="38"/>
      <c r="M182" s="191" t="s">
        <v>1</v>
      </c>
      <c r="N182" s="192" t="s">
        <v>42</v>
      </c>
      <c r="O182" s="85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120</v>
      </c>
      <c r="AT182" s="195" t="s">
        <v>115</v>
      </c>
      <c r="AU182" s="195" t="s">
        <v>77</v>
      </c>
      <c r="AY182" s="11" t="s">
        <v>121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1" t="s">
        <v>85</v>
      </c>
      <c r="BK182" s="196">
        <f>ROUND(I182*H182,2)</f>
        <v>0</v>
      </c>
      <c r="BL182" s="11" t="s">
        <v>120</v>
      </c>
      <c r="BM182" s="195" t="s">
        <v>381</v>
      </c>
    </row>
    <row r="183" s="2" customFormat="1" ht="24.15" customHeight="1">
      <c r="A183" s="32"/>
      <c r="B183" s="33"/>
      <c r="C183" s="184" t="s">
        <v>382</v>
      </c>
      <c r="D183" s="184" t="s">
        <v>115</v>
      </c>
      <c r="E183" s="185" t="s">
        <v>383</v>
      </c>
      <c r="F183" s="186" t="s">
        <v>384</v>
      </c>
      <c r="G183" s="187" t="s">
        <v>137</v>
      </c>
      <c r="H183" s="188">
        <v>25</v>
      </c>
      <c r="I183" s="189"/>
      <c r="J183" s="190">
        <f>ROUND(I183*H183,2)</f>
        <v>0</v>
      </c>
      <c r="K183" s="186" t="s">
        <v>119</v>
      </c>
      <c r="L183" s="38"/>
      <c r="M183" s="191" t="s">
        <v>1</v>
      </c>
      <c r="N183" s="192" t="s">
        <v>42</v>
      </c>
      <c r="O183" s="85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5" t="s">
        <v>120</v>
      </c>
      <c r="AT183" s="195" t="s">
        <v>115</v>
      </c>
      <c r="AU183" s="195" t="s">
        <v>77</v>
      </c>
      <c r="AY183" s="11" t="s">
        <v>121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1" t="s">
        <v>85</v>
      </c>
      <c r="BK183" s="196">
        <f>ROUND(I183*H183,2)</f>
        <v>0</v>
      </c>
      <c r="BL183" s="11" t="s">
        <v>120</v>
      </c>
      <c r="BM183" s="195" t="s">
        <v>385</v>
      </c>
    </row>
    <row r="184" s="2" customFormat="1" ht="16.5" customHeight="1">
      <c r="A184" s="32"/>
      <c r="B184" s="33"/>
      <c r="C184" s="184" t="s">
        <v>386</v>
      </c>
      <c r="D184" s="184" t="s">
        <v>115</v>
      </c>
      <c r="E184" s="185" t="s">
        <v>387</v>
      </c>
      <c r="F184" s="186" t="s">
        <v>388</v>
      </c>
      <c r="G184" s="187" t="s">
        <v>118</v>
      </c>
      <c r="H184" s="188">
        <v>300</v>
      </c>
      <c r="I184" s="189"/>
      <c r="J184" s="190">
        <f>ROUND(I184*H184,2)</f>
        <v>0</v>
      </c>
      <c r="K184" s="186" t="s">
        <v>119</v>
      </c>
      <c r="L184" s="38"/>
      <c r="M184" s="191" t="s">
        <v>1</v>
      </c>
      <c r="N184" s="192" t="s">
        <v>42</v>
      </c>
      <c r="O184" s="85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120</v>
      </c>
      <c r="AT184" s="195" t="s">
        <v>115</v>
      </c>
      <c r="AU184" s="195" t="s">
        <v>77</v>
      </c>
      <c r="AY184" s="11" t="s">
        <v>121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1" t="s">
        <v>85</v>
      </c>
      <c r="BK184" s="196">
        <f>ROUND(I184*H184,2)</f>
        <v>0</v>
      </c>
      <c r="BL184" s="11" t="s">
        <v>120</v>
      </c>
      <c r="BM184" s="195" t="s">
        <v>389</v>
      </c>
    </row>
    <row r="185" s="2" customFormat="1" ht="24.15" customHeight="1">
      <c r="A185" s="32"/>
      <c r="B185" s="33"/>
      <c r="C185" s="184" t="s">
        <v>390</v>
      </c>
      <c r="D185" s="184" t="s">
        <v>115</v>
      </c>
      <c r="E185" s="185" t="s">
        <v>391</v>
      </c>
      <c r="F185" s="186" t="s">
        <v>392</v>
      </c>
      <c r="G185" s="187" t="s">
        <v>118</v>
      </c>
      <c r="H185" s="188">
        <v>200</v>
      </c>
      <c r="I185" s="189"/>
      <c r="J185" s="190">
        <f>ROUND(I185*H185,2)</f>
        <v>0</v>
      </c>
      <c r="K185" s="186" t="s">
        <v>119</v>
      </c>
      <c r="L185" s="38"/>
      <c r="M185" s="191" t="s">
        <v>1</v>
      </c>
      <c r="N185" s="192" t="s">
        <v>42</v>
      </c>
      <c r="O185" s="85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120</v>
      </c>
      <c r="AT185" s="195" t="s">
        <v>115</v>
      </c>
      <c r="AU185" s="195" t="s">
        <v>77</v>
      </c>
      <c r="AY185" s="11" t="s">
        <v>121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1" t="s">
        <v>85</v>
      </c>
      <c r="BK185" s="196">
        <f>ROUND(I185*H185,2)</f>
        <v>0</v>
      </c>
      <c r="BL185" s="11" t="s">
        <v>120</v>
      </c>
      <c r="BM185" s="195" t="s">
        <v>393</v>
      </c>
    </row>
    <row r="186" s="2" customFormat="1" ht="78" customHeight="1">
      <c r="A186" s="32"/>
      <c r="B186" s="33"/>
      <c r="C186" s="184" t="s">
        <v>394</v>
      </c>
      <c r="D186" s="184" t="s">
        <v>115</v>
      </c>
      <c r="E186" s="185" t="s">
        <v>395</v>
      </c>
      <c r="F186" s="186" t="s">
        <v>396</v>
      </c>
      <c r="G186" s="187" t="s">
        <v>137</v>
      </c>
      <c r="H186" s="188">
        <v>5</v>
      </c>
      <c r="I186" s="189"/>
      <c r="J186" s="190">
        <f>ROUND(I186*H186,2)</f>
        <v>0</v>
      </c>
      <c r="K186" s="186" t="s">
        <v>119</v>
      </c>
      <c r="L186" s="38"/>
      <c r="M186" s="191" t="s">
        <v>1</v>
      </c>
      <c r="N186" s="192" t="s">
        <v>42</v>
      </c>
      <c r="O186" s="85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120</v>
      </c>
      <c r="AT186" s="195" t="s">
        <v>115</v>
      </c>
      <c r="AU186" s="195" t="s">
        <v>77</v>
      </c>
      <c r="AY186" s="11" t="s">
        <v>121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1" t="s">
        <v>85</v>
      </c>
      <c r="BK186" s="196">
        <f>ROUND(I186*H186,2)</f>
        <v>0</v>
      </c>
      <c r="BL186" s="11" t="s">
        <v>120</v>
      </c>
      <c r="BM186" s="195" t="s">
        <v>397</v>
      </c>
    </row>
    <row r="187" s="2" customFormat="1" ht="90" customHeight="1">
      <c r="A187" s="32"/>
      <c r="B187" s="33"/>
      <c r="C187" s="184" t="s">
        <v>398</v>
      </c>
      <c r="D187" s="184" t="s">
        <v>115</v>
      </c>
      <c r="E187" s="185" t="s">
        <v>399</v>
      </c>
      <c r="F187" s="186" t="s">
        <v>400</v>
      </c>
      <c r="G187" s="187" t="s">
        <v>137</v>
      </c>
      <c r="H187" s="188">
        <v>20</v>
      </c>
      <c r="I187" s="189"/>
      <c r="J187" s="190">
        <f>ROUND(I187*H187,2)</f>
        <v>0</v>
      </c>
      <c r="K187" s="186" t="s">
        <v>119</v>
      </c>
      <c r="L187" s="38"/>
      <c r="M187" s="191" t="s">
        <v>1</v>
      </c>
      <c r="N187" s="192" t="s">
        <v>42</v>
      </c>
      <c r="O187" s="85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5" t="s">
        <v>120</v>
      </c>
      <c r="AT187" s="195" t="s">
        <v>115</v>
      </c>
      <c r="AU187" s="195" t="s">
        <v>77</v>
      </c>
      <c r="AY187" s="11" t="s">
        <v>121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1" t="s">
        <v>85</v>
      </c>
      <c r="BK187" s="196">
        <f>ROUND(I187*H187,2)</f>
        <v>0</v>
      </c>
      <c r="BL187" s="11" t="s">
        <v>120</v>
      </c>
      <c r="BM187" s="195" t="s">
        <v>401</v>
      </c>
    </row>
    <row r="188" s="2" customFormat="1" ht="90" customHeight="1">
      <c r="A188" s="32"/>
      <c r="B188" s="33"/>
      <c r="C188" s="184" t="s">
        <v>402</v>
      </c>
      <c r="D188" s="184" t="s">
        <v>115</v>
      </c>
      <c r="E188" s="185" t="s">
        <v>403</v>
      </c>
      <c r="F188" s="186" t="s">
        <v>404</v>
      </c>
      <c r="G188" s="187" t="s">
        <v>137</v>
      </c>
      <c r="H188" s="188">
        <v>20</v>
      </c>
      <c r="I188" s="189"/>
      <c r="J188" s="190">
        <f>ROUND(I188*H188,2)</f>
        <v>0</v>
      </c>
      <c r="K188" s="186" t="s">
        <v>119</v>
      </c>
      <c r="L188" s="38"/>
      <c r="M188" s="191" t="s">
        <v>1</v>
      </c>
      <c r="N188" s="192" t="s">
        <v>42</v>
      </c>
      <c r="O188" s="85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5" t="s">
        <v>120</v>
      </c>
      <c r="AT188" s="195" t="s">
        <v>115</v>
      </c>
      <c r="AU188" s="195" t="s">
        <v>77</v>
      </c>
      <c r="AY188" s="11" t="s">
        <v>121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1" t="s">
        <v>85</v>
      </c>
      <c r="BK188" s="196">
        <f>ROUND(I188*H188,2)</f>
        <v>0</v>
      </c>
      <c r="BL188" s="11" t="s">
        <v>120</v>
      </c>
      <c r="BM188" s="195" t="s">
        <v>405</v>
      </c>
    </row>
    <row r="189" s="2" customFormat="1" ht="90" customHeight="1">
      <c r="A189" s="32"/>
      <c r="B189" s="33"/>
      <c r="C189" s="184" t="s">
        <v>406</v>
      </c>
      <c r="D189" s="184" t="s">
        <v>115</v>
      </c>
      <c r="E189" s="185" t="s">
        <v>407</v>
      </c>
      <c r="F189" s="186" t="s">
        <v>408</v>
      </c>
      <c r="G189" s="187" t="s">
        <v>137</v>
      </c>
      <c r="H189" s="188">
        <v>20</v>
      </c>
      <c r="I189" s="189"/>
      <c r="J189" s="190">
        <f>ROUND(I189*H189,2)</f>
        <v>0</v>
      </c>
      <c r="K189" s="186" t="s">
        <v>119</v>
      </c>
      <c r="L189" s="38"/>
      <c r="M189" s="191" t="s">
        <v>1</v>
      </c>
      <c r="N189" s="192" t="s">
        <v>42</v>
      </c>
      <c r="O189" s="85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120</v>
      </c>
      <c r="AT189" s="195" t="s">
        <v>115</v>
      </c>
      <c r="AU189" s="195" t="s">
        <v>77</v>
      </c>
      <c r="AY189" s="11" t="s">
        <v>121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1" t="s">
        <v>85</v>
      </c>
      <c r="BK189" s="196">
        <f>ROUND(I189*H189,2)</f>
        <v>0</v>
      </c>
      <c r="BL189" s="11" t="s">
        <v>120</v>
      </c>
      <c r="BM189" s="195" t="s">
        <v>409</v>
      </c>
    </row>
    <row r="190" s="2" customFormat="1" ht="90" customHeight="1">
      <c r="A190" s="32"/>
      <c r="B190" s="33"/>
      <c r="C190" s="184" t="s">
        <v>410</v>
      </c>
      <c r="D190" s="184" t="s">
        <v>115</v>
      </c>
      <c r="E190" s="185" t="s">
        <v>411</v>
      </c>
      <c r="F190" s="186" t="s">
        <v>412</v>
      </c>
      <c r="G190" s="187" t="s">
        <v>137</v>
      </c>
      <c r="H190" s="188">
        <v>10</v>
      </c>
      <c r="I190" s="189"/>
      <c r="J190" s="190">
        <f>ROUND(I190*H190,2)</f>
        <v>0</v>
      </c>
      <c r="K190" s="186" t="s">
        <v>119</v>
      </c>
      <c r="L190" s="38"/>
      <c r="M190" s="191" t="s">
        <v>1</v>
      </c>
      <c r="N190" s="192" t="s">
        <v>42</v>
      </c>
      <c r="O190" s="85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120</v>
      </c>
      <c r="AT190" s="195" t="s">
        <v>115</v>
      </c>
      <c r="AU190" s="195" t="s">
        <v>77</v>
      </c>
      <c r="AY190" s="11" t="s">
        <v>121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1" t="s">
        <v>85</v>
      </c>
      <c r="BK190" s="196">
        <f>ROUND(I190*H190,2)</f>
        <v>0</v>
      </c>
      <c r="BL190" s="11" t="s">
        <v>120</v>
      </c>
      <c r="BM190" s="195" t="s">
        <v>413</v>
      </c>
    </row>
    <row r="191" s="2" customFormat="1" ht="90" customHeight="1">
      <c r="A191" s="32"/>
      <c r="B191" s="33"/>
      <c r="C191" s="184" t="s">
        <v>414</v>
      </c>
      <c r="D191" s="184" t="s">
        <v>115</v>
      </c>
      <c r="E191" s="185" t="s">
        <v>415</v>
      </c>
      <c r="F191" s="186" t="s">
        <v>416</v>
      </c>
      <c r="G191" s="187" t="s">
        <v>137</v>
      </c>
      <c r="H191" s="188">
        <v>10</v>
      </c>
      <c r="I191" s="189"/>
      <c r="J191" s="190">
        <f>ROUND(I191*H191,2)</f>
        <v>0</v>
      </c>
      <c r="K191" s="186" t="s">
        <v>119</v>
      </c>
      <c r="L191" s="38"/>
      <c r="M191" s="191" t="s">
        <v>1</v>
      </c>
      <c r="N191" s="192" t="s">
        <v>42</v>
      </c>
      <c r="O191" s="85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120</v>
      </c>
      <c r="AT191" s="195" t="s">
        <v>115</v>
      </c>
      <c r="AU191" s="195" t="s">
        <v>77</v>
      </c>
      <c r="AY191" s="11" t="s">
        <v>121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1" t="s">
        <v>85</v>
      </c>
      <c r="BK191" s="196">
        <f>ROUND(I191*H191,2)</f>
        <v>0</v>
      </c>
      <c r="BL191" s="11" t="s">
        <v>120</v>
      </c>
      <c r="BM191" s="195" t="s">
        <v>417</v>
      </c>
    </row>
    <row r="192" s="2" customFormat="1" ht="90" customHeight="1">
      <c r="A192" s="32"/>
      <c r="B192" s="33"/>
      <c r="C192" s="184" t="s">
        <v>418</v>
      </c>
      <c r="D192" s="184" t="s">
        <v>115</v>
      </c>
      <c r="E192" s="185" t="s">
        <v>419</v>
      </c>
      <c r="F192" s="186" t="s">
        <v>420</v>
      </c>
      <c r="G192" s="187" t="s">
        <v>137</v>
      </c>
      <c r="H192" s="188">
        <v>5</v>
      </c>
      <c r="I192" s="189"/>
      <c r="J192" s="190">
        <f>ROUND(I192*H192,2)</f>
        <v>0</v>
      </c>
      <c r="K192" s="186" t="s">
        <v>119</v>
      </c>
      <c r="L192" s="38"/>
      <c r="M192" s="191" t="s">
        <v>1</v>
      </c>
      <c r="N192" s="192" t="s">
        <v>42</v>
      </c>
      <c r="O192" s="85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120</v>
      </c>
      <c r="AT192" s="195" t="s">
        <v>115</v>
      </c>
      <c r="AU192" s="195" t="s">
        <v>77</v>
      </c>
      <c r="AY192" s="11" t="s">
        <v>121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1" t="s">
        <v>85</v>
      </c>
      <c r="BK192" s="196">
        <f>ROUND(I192*H192,2)</f>
        <v>0</v>
      </c>
      <c r="BL192" s="11" t="s">
        <v>120</v>
      </c>
      <c r="BM192" s="195" t="s">
        <v>421</v>
      </c>
    </row>
    <row r="193" s="2" customFormat="1" ht="33" customHeight="1">
      <c r="A193" s="32"/>
      <c r="B193" s="33"/>
      <c r="C193" s="184" t="s">
        <v>422</v>
      </c>
      <c r="D193" s="184" t="s">
        <v>115</v>
      </c>
      <c r="E193" s="185" t="s">
        <v>423</v>
      </c>
      <c r="F193" s="186" t="s">
        <v>424</v>
      </c>
      <c r="G193" s="187" t="s">
        <v>137</v>
      </c>
      <c r="H193" s="188">
        <v>500</v>
      </c>
      <c r="I193" s="189"/>
      <c r="J193" s="190">
        <f>ROUND(I193*H193,2)</f>
        <v>0</v>
      </c>
      <c r="K193" s="186" t="s">
        <v>119</v>
      </c>
      <c r="L193" s="38"/>
      <c r="M193" s="191" t="s">
        <v>1</v>
      </c>
      <c r="N193" s="192" t="s">
        <v>42</v>
      </c>
      <c r="O193" s="85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120</v>
      </c>
      <c r="AT193" s="195" t="s">
        <v>115</v>
      </c>
      <c r="AU193" s="195" t="s">
        <v>77</v>
      </c>
      <c r="AY193" s="11" t="s">
        <v>121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1" t="s">
        <v>85</v>
      </c>
      <c r="BK193" s="196">
        <f>ROUND(I193*H193,2)</f>
        <v>0</v>
      </c>
      <c r="BL193" s="11" t="s">
        <v>120</v>
      </c>
      <c r="BM193" s="195" t="s">
        <v>425</v>
      </c>
    </row>
    <row r="194" s="2" customFormat="1" ht="37.8" customHeight="1">
      <c r="A194" s="32"/>
      <c r="B194" s="33"/>
      <c r="C194" s="184" t="s">
        <v>426</v>
      </c>
      <c r="D194" s="184" t="s">
        <v>115</v>
      </c>
      <c r="E194" s="185" t="s">
        <v>427</v>
      </c>
      <c r="F194" s="186" t="s">
        <v>428</v>
      </c>
      <c r="G194" s="187" t="s">
        <v>137</v>
      </c>
      <c r="H194" s="188">
        <v>50</v>
      </c>
      <c r="I194" s="189"/>
      <c r="J194" s="190">
        <f>ROUND(I194*H194,2)</f>
        <v>0</v>
      </c>
      <c r="K194" s="186" t="s">
        <v>119</v>
      </c>
      <c r="L194" s="38"/>
      <c r="M194" s="191" t="s">
        <v>1</v>
      </c>
      <c r="N194" s="192" t="s">
        <v>42</v>
      </c>
      <c r="O194" s="85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120</v>
      </c>
      <c r="AT194" s="195" t="s">
        <v>115</v>
      </c>
      <c r="AU194" s="195" t="s">
        <v>77</v>
      </c>
      <c r="AY194" s="11" t="s">
        <v>121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1" t="s">
        <v>85</v>
      </c>
      <c r="BK194" s="196">
        <f>ROUND(I194*H194,2)</f>
        <v>0</v>
      </c>
      <c r="BL194" s="11" t="s">
        <v>120</v>
      </c>
      <c r="BM194" s="195" t="s">
        <v>429</v>
      </c>
    </row>
    <row r="195" s="2" customFormat="1" ht="24.15" customHeight="1">
      <c r="A195" s="32"/>
      <c r="B195" s="33"/>
      <c r="C195" s="184" t="s">
        <v>430</v>
      </c>
      <c r="D195" s="184" t="s">
        <v>115</v>
      </c>
      <c r="E195" s="185" t="s">
        <v>431</v>
      </c>
      <c r="F195" s="186" t="s">
        <v>432</v>
      </c>
      <c r="G195" s="187" t="s">
        <v>118</v>
      </c>
      <c r="H195" s="188">
        <v>300</v>
      </c>
      <c r="I195" s="189"/>
      <c r="J195" s="190">
        <f>ROUND(I195*H195,2)</f>
        <v>0</v>
      </c>
      <c r="K195" s="186" t="s">
        <v>119</v>
      </c>
      <c r="L195" s="38"/>
      <c r="M195" s="191" t="s">
        <v>1</v>
      </c>
      <c r="N195" s="192" t="s">
        <v>42</v>
      </c>
      <c r="O195" s="85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5" t="s">
        <v>120</v>
      </c>
      <c r="AT195" s="195" t="s">
        <v>115</v>
      </c>
      <c r="AU195" s="195" t="s">
        <v>77</v>
      </c>
      <c r="AY195" s="11" t="s">
        <v>121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1" t="s">
        <v>85</v>
      </c>
      <c r="BK195" s="196">
        <f>ROUND(I195*H195,2)</f>
        <v>0</v>
      </c>
      <c r="BL195" s="11" t="s">
        <v>120</v>
      </c>
      <c r="BM195" s="195" t="s">
        <v>433</v>
      </c>
    </row>
    <row r="196" s="2" customFormat="1" ht="16.5" customHeight="1">
      <c r="A196" s="32"/>
      <c r="B196" s="33"/>
      <c r="C196" s="184" t="s">
        <v>434</v>
      </c>
      <c r="D196" s="184" t="s">
        <v>115</v>
      </c>
      <c r="E196" s="185" t="s">
        <v>435</v>
      </c>
      <c r="F196" s="186" t="s">
        <v>436</v>
      </c>
      <c r="G196" s="187" t="s">
        <v>137</v>
      </c>
      <c r="H196" s="188">
        <v>10</v>
      </c>
      <c r="I196" s="189"/>
      <c r="J196" s="190">
        <f>ROUND(I196*H196,2)</f>
        <v>0</v>
      </c>
      <c r="K196" s="186" t="s">
        <v>119</v>
      </c>
      <c r="L196" s="38"/>
      <c r="M196" s="191" t="s">
        <v>1</v>
      </c>
      <c r="N196" s="192" t="s">
        <v>42</v>
      </c>
      <c r="O196" s="85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120</v>
      </c>
      <c r="AT196" s="195" t="s">
        <v>115</v>
      </c>
      <c r="AU196" s="195" t="s">
        <v>77</v>
      </c>
      <c r="AY196" s="11" t="s">
        <v>121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1" t="s">
        <v>85</v>
      </c>
      <c r="BK196" s="196">
        <f>ROUND(I196*H196,2)</f>
        <v>0</v>
      </c>
      <c r="BL196" s="11" t="s">
        <v>120</v>
      </c>
      <c r="BM196" s="195" t="s">
        <v>437</v>
      </c>
    </row>
    <row r="197" s="2" customFormat="1" ht="90" customHeight="1">
      <c r="A197" s="32"/>
      <c r="B197" s="33"/>
      <c r="C197" s="184" t="s">
        <v>438</v>
      </c>
      <c r="D197" s="184" t="s">
        <v>115</v>
      </c>
      <c r="E197" s="185" t="s">
        <v>439</v>
      </c>
      <c r="F197" s="186" t="s">
        <v>440</v>
      </c>
      <c r="G197" s="187" t="s">
        <v>137</v>
      </c>
      <c r="H197" s="188">
        <v>3</v>
      </c>
      <c r="I197" s="189"/>
      <c r="J197" s="190">
        <f>ROUND(I197*H197,2)</f>
        <v>0</v>
      </c>
      <c r="K197" s="186" t="s">
        <v>119</v>
      </c>
      <c r="L197" s="38"/>
      <c r="M197" s="191" t="s">
        <v>1</v>
      </c>
      <c r="N197" s="192" t="s">
        <v>42</v>
      </c>
      <c r="O197" s="85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120</v>
      </c>
      <c r="AT197" s="195" t="s">
        <v>115</v>
      </c>
      <c r="AU197" s="195" t="s">
        <v>77</v>
      </c>
      <c r="AY197" s="11" t="s">
        <v>121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1" t="s">
        <v>85</v>
      </c>
      <c r="BK197" s="196">
        <f>ROUND(I197*H197,2)</f>
        <v>0</v>
      </c>
      <c r="BL197" s="11" t="s">
        <v>120</v>
      </c>
      <c r="BM197" s="195" t="s">
        <v>441</v>
      </c>
    </row>
    <row r="198" s="2" customFormat="1" ht="16.5" customHeight="1">
      <c r="A198" s="32"/>
      <c r="B198" s="33"/>
      <c r="C198" s="184" t="s">
        <v>442</v>
      </c>
      <c r="D198" s="184" t="s">
        <v>115</v>
      </c>
      <c r="E198" s="185" t="s">
        <v>443</v>
      </c>
      <c r="F198" s="186" t="s">
        <v>444</v>
      </c>
      <c r="G198" s="187" t="s">
        <v>137</v>
      </c>
      <c r="H198" s="188">
        <v>3</v>
      </c>
      <c r="I198" s="189"/>
      <c r="J198" s="190">
        <f>ROUND(I198*H198,2)</f>
        <v>0</v>
      </c>
      <c r="K198" s="186" t="s">
        <v>119</v>
      </c>
      <c r="L198" s="38"/>
      <c r="M198" s="191" t="s">
        <v>1</v>
      </c>
      <c r="N198" s="192" t="s">
        <v>42</v>
      </c>
      <c r="O198" s="85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5" t="s">
        <v>120</v>
      </c>
      <c r="AT198" s="195" t="s">
        <v>115</v>
      </c>
      <c r="AU198" s="195" t="s">
        <v>77</v>
      </c>
      <c r="AY198" s="11" t="s">
        <v>121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1" t="s">
        <v>85</v>
      </c>
      <c r="BK198" s="196">
        <f>ROUND(I198*H198,2)</f>
        <v>0</v>
      </c>
      <c r="BL198" s="11" t="s">
        <v>120</v>
      </c>
      <c r="BM198" s="195" t="s">
        <v>445</v>
      </c>
    </row>
    <row r="199" s="2" customFormat="1" ht="24.15" customHeight="1">
      <c r="A199" s="32"/>
      <c r="B199" s="33"/>
      <c r="C199" s="184" t="s">
        <v>446</v>
      </c>
      <c r="D199" s="184" t="s">
        <v>115</v>
      </c>
      <c r="E199" s="185" t="s">
        <v>447</v>
      </c>
      <c r="F199" s="186" t="s">
        <v>448</v>
      </c>
      <c r="G199" s="187" t="s">
        <v>137</v>
      </c>
      <c r="H199" s="188">
        <v>1</v>
      </c>
      <c r="I199" s="189"/>
      <c r="J199" s="190">
        <f>ROUND(I199*H199,2)</f>
        <v>0</v>
      </c>
      <c r="K199" s="186" t="s">
        <v>119</v>
      </c>
      <c r="L199" s="38"/>
      <c r="M199" s="191" t="s">
        <v>1</v>
      </c>
      <c r="N199" s="192" t="s">
        <v>42</v>
      </c>
      <c r="O199" s="85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120</v>
      </c>
      <c r="AT199" s="195" t="s">
        <v>115</v>
      </c>
      <c r="AU199" s="195" t="s">
        <v>77</v>
      </c>
      <c r="AY199" s="11" t="s">
        <v>121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1" t="s">
        <v>85</v>
      </c>
      <c r="BK199" s="196">
        <f>ROUND(I199*H199,2)</f>
        <v>0</v>
      </c>
      <c r="BL199" s="11" t="s">
        <v>120</v>
      </c>
      <c r="BM199" s="195" t="s">
        <v>449</v>
      </c>
    </row>
    <row r="200" s="2" customFormat="1" ht="21.75" customHeight="1">
      <c r="A200" s="32"/>
      <c r="B200" s="33"/>
      <c r="C200" s="184" t="s">
        <v>450</v>
      </c>
      <c r="D200" s="184" t="s">
        <v>115</v>
      </c>
      <c r="E200" s="185" t="s">
        <v>451</v>
      </c>
      <c r="F200" s="186" t="s">
        <v>452</v>
      </c>
      <c r="G200" s="187" t="s">
        <v>137</v>
      </c>
      <c r="H200" s="188">
        <v>50</v>
      </c>
      <c r="I200" s="189"/>
      <c r="J200" s="190">
        <f>ROUND(I200*H200,2)</f>
        <v>0</v>
      </c>
      <c r="K200" s="186" t="s">
        <v>119</v>
      </c>
      <c r="L200" s="38"/>
      <c r="M200" s="191" t="s">
        <v>1</v>
      </c>
      <c r="N200" s="192" t="s">
        <v>42</v>
      </c>
      <c r="O200" s="85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120</v>
      </c>
      <c r="AT200" s="195" t="s">
        <v>115</v>
      </c>
      <c r="AU200" s="195" t="s">
        <v>77</v>
      </c>
      <c r="AY200" s="11" t="s">
        <v>121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1" t="s">
        <v>85</v>
      </c>
      <c r="BK200" s="196">
        <f>ROUND(I200*H200,2)</f>
        <v>0</v>
      </c>
      <c r="BL200" s="11" t="s">
        <v>120</v>
      </c>
      <c r="BM200" s="195" t="s">
        <v>453</v>
      </c>
    </row>
    <row r="201" s="2" customFormat="1" ht="21.75" customHeight="1">
      <c r="A201" s="32"/>
      <c r="B201" s="33"/>
      <c r="C201" s="184" t="s">
        <v>454</v>
      </c>
      <c r="D201" s="184" t="s">
        <v>115</v>
      </c>
      <c r="E201" s="185" t="s">
        <v>455</v>
      </c>
      <c r="F201" s="186" t="s">
        <v>456</v>
      </c>
      <c r="G201" s="187" t="s">
        <v>137</v>
      </c>
      <c r="H201" s="188">
        <v>40</v>
      </c>
      <c r="I201" s="189"/>
      <c r="J201" s="190">
        <f>ROUND(I201*H201,2)</f>
        <v>0</v>
      </c>
      <c r="K201" s="186" t="s">
        <v>119</v>
      </c>
      <c r="L201" s="38"/>
      <c r="M201" s="191" t="s">
        <v>1</v>
      </c>
      <c r="N201" s="192" t="s">
        <v>42</v>
      </c>
      <c r="O201" s="85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120</v>
      </c>
      <c r="AT201" s="195" t="s">
        <v>115</v>
      </c>
      <c r="AU201" s="195" t="s">
        <v>77</v>
      </c>
      <c r="AY201" s="11" t="s">
        <v>121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1" t="s">
        <v>85</v>
      </c>
      <c r="BK201" s="196">
        <f>ROUND(I201*H201,2)</f>
        <v>0</v>
      </c>
      <c r="BL201" s="11" t="s">
        <v>120</v>
      </c>
      <c r="BM201" s="195" t="s">
        <v>457</v>
      </c>
    </row>
    <row r="202" s="2" customFormat="1" ht="21.75" customHeight="1">
      <c r="A202" s="32"/>
      <c r="B202" s="33"/>
      <c r="C202" s="184" t="s">
        <v>458</v>
      </c>
      <c r="D202" s="184" t="s">
        <v>115</v>
      </c>
      <c r="E202" s="185" t="s">
        <v>459</v>
      </c>
      <c r="F202" s="186" t="s">
        <v>460</v>
      </c>
      <c r="G202" s="187" t="s">
        <v>137</v>
      </c>
      <c r="H202" s="188">
        <v>40</v>
      </c>
      <c r="I202" s="189"/>
      <c r="J202" s="190">
        <f>ROUND(I202*H202,2)</f>
        <v>0</v>
      </c>
      <c r="K202" s="186" t="s">
        <v>119</v>
      </c>
      <c r="L202" s="38"/>
      <c r="M202" s="191" t="s">
        <v>1</v>
      </c>
      <c r="N202" s="192" t="s">
        <v>42</v>
      </c>
      <c r="O202" s="85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120</v>
      </c>
      <c r="AT202" s="195" t="s">
        <v>115</v>
      </c>
      <c r="AU202" s="195" t="s">
        <v>77</v>
      </c>
      <c r="AY202" s="11" t="s">
        <v>121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1" t="s">
        <v>85</v>
      </c>
      <c r="BK202" s="196">
        <f>ROUND(I202*H202,2)</f>
        <v>0</v>
      </c>
      <c r="BL202" s="11" t="s">
        <v>120</v>
      </c>
      <c r="BM202" s="195" t="s">
        <v>461</v>
      </c>
    </row>
    <row r="203" s="2" customFormat="1" ht="21.75" customHeight="1">
      <c r="A203" s="32"/>
      <c r="B203" s="33"/>
      <c r="C203" s="184" t="s">
        <v>462</v>
      </c>
      <c r="D203" s="184" t="s">
        <v>115</v>
      </c>
      <c r="E203" s="185" t="s">
        <v>463</v>
      </c>
      <c r="F203" s="186" t="s">
        <v>464</v>
      </c>
      <c r="G203" s="187" t="s">
        <v>137</v>
      </c>
      <c r="H203" s="188">
        <v>40</v>
      </c>
      <c r="I203" s="189"/>
      <c r="J203" s="190">
        <f>ROUND(I203*H203,2)</f>
        <v>0</v>
      </c>
      <c r="K203" s="186" t="s">
        <v>119</v>
      </c>
      <c r="L203" s="38"/>
      <c r="M203" s="191" t="s">
        <v>1</v>
      </c>
      <c r="N203" s="192" t="s">
        <v>42</v>
      </c>
      <c r="O203" s="85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120</v>
      </c>
      <c r="AT203" s="195" t="s">
        <v>115</v>
      </c>
      <c r="AU203" s="195" t="s">
        <v>77</v>
      </c>
      <c r="AY203" s="11" t="s">
        <v>121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1" t="s">
        <v>85</v>
      </c>
      <c r="BK203" s="196">
        <f>ROUND(I203*H203,2)</f>
        <v>0</v>
      </c>
      <c r="BL203" s="11" t="s">
        <v>120</v>
      </c>
      <c r="BM203" s="195" t="s">
        <v>465</v>
      </c>
    </row>
    <row r="204" s="2" customFormat="1" ht="21.75" customHeight="1">
      <c r="A204" s="32"/>
      <c r="B204" s="33"/>
      <c r="C204" s="184" t="s">
        <v>466</v>
      </c>
      <c r="D204" s="184" t="s">
        <v>115</v>
      </c>
      <c r="E204" s="185" t="s">
        <v>467</v>
      </c>
      <c r="F204" s="186" t="s">
        <v>468</v>
      </c>
      <c r="G204" s="187" t="s">
        <v>137</v>
      </c>
      <c r="H204" s="188">
        <v>30</v>
      </c>
      <c r="I204" s="189"/>
      <c r="J204" s="190">
        <f>ROUND(I204*H204,2)</f>
        <v>0</v>
      </c>
      <c r="K204" s="186" t="s">
        <v>119</v>
      </c>
      <c r="L204" s="38"/>
      <c r="M204" s="191" t="s">
        <v>1</v>
      </c>
      <c r="N204" s="192" t="s">
        <v>42</v>
      </c>
      <c r="O204" s="85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120</v>
      </c>
      <c r="AT204" s="195" t="s">
        <v>115</v>
      </c>
      <c r="AU204" s="195" t="s">
        <v>77</v>
      </c>
      <c r="AY204" s="11" t="s">
        <v>121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1" t="s">
        <v>85</v>
      </c>
      <c r="BK204" s="196">
        <f>ROUND(I204*H204,2)</f>
        <v>0</v>
      </c>
      <c r="BL204" s="11" t="s">
        <v>120</v>
      </c>
      <c r="BM204" s="195" t="s">
        <v>469</v>
      </c>
    </row>
    <row r="205" s="2" customFormat="1" ht="21.75" customHeight="1">
      <c r="A205" s="32"/>
      <c r="B205" s="33"/>
      <c r="C205" s="184" t="s">
        <v>470</v>
      </c>
      <c r="D205" s="184" t="s">
        <v>115</v>
      </c>
      <c r="E205" s="185" t="s">
        <v>471</v>
      </c>
      <c r="F205" s="186" t="s">
        <v>472</v>
      </c>
      <c r="G205" s="187" t="s">
        <v>137</v>
      </c>
      <c r="H205" s="188">
        <v>10</v>
      </c>
      <c r="I205" s="189"/>
      <c r="J205" s="190">
        <f>ROUND(I205*H205,2)</f>
        <v>0</v>
      </c>
      <c r="K205" s="186" t="s">
        <v>119</v>
      </c>
      <c r="L205" s="38"/>
      <c r="M205" s="191" t="s">
        <v>1</v>
      </c>
      <c r="N205" s="192" t="s">
        <v>42</v>
      </c>
      <c r="O205" s="85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120</v>
      </c>
      <c r="AT205" s="195" t="s">
        <v>115</v>
      </c>
      <c r="AU205" s="195" t="s">
        <v>77</v>
      </c>
      <c r="AY205" s="11" t="s">
        <v>121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1" t="s">
        <v>85</v>
      </c>
      <c r="BK205" s="196">
        <f>ROUND(I205*H205,2)</f>
        <v>0</v>
      </c>
      <c r="BL205" s="11" t="s">
        <v>120</v>
      </c>
      <c r="BM205" s="195" t="s">
        <v>473</v>
      </c>
    </row>
    <row r="206" s="2" customFormat="1" ht="21.75" customHeight="1">
      <c r="A206" s="32"/>
      <c r="B206" s="33"/>
      <c r="C206" s="184" t="s">
        <v>474</v>
      </c>
      <c r="D206" s="184" t="s">
        <v>115</v>
      </c>
      <c r="E206" s="185" t="s">
        <v>475</v>
      </c>
      <c r="F206" s="186" t="s">
        <v>476</v>
      </c>
      <c r="G206" s="187" t="s">
        <v>137</v>
      </c>
      <c r="H206" s="188">
        <v>5</v>
      </c>
      <c r="I206" s="189"/>
      <c r="J206" s="190">
        <f>ROUND(I206*H206,2)</f>
        <v>0</v>
      </c>
      <c r="K206" s="186" t="s">
        <v>119</v>
      </c>
      <c r="L206" s="38"/>
      <c r="M206" s="191" t="s">
        <v>1</v>
      </c>
      <c r="N206" s="192" t="s">
        <v>42</v>
      </c>
      <c r="O206" s="85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120</v>
      </c>
      <c r="AT206" s="195" t="s">
        <v>115</v>
      </c>
      <c r="AU206" s="195" t="s">
        <v>77</v>
      </c>
      <c r="AY206" s="11" t="s">
        <v>121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1" t="s">
        <v>85</v>
      </c>
      <c r="BK206" s="196">
        <f>ROUND(I206*H206,2)</f>
        <v>0</v>
      </c>
      <c r="BL206" s="11" t="s">
        <v>120</v>
      </c>
      <c r="BM206" s="195" t="s">
        <v>477</v>
      </c>
    </row>
    <row r="207" s="2" customFormat="1" ht="24.15" customHeight="1">
      <c r="A207" s="32"/>
      <c r="B207" s="33"/>
      <c r="C207" s="184" t="s">
        <v>478</v>
      </c>
      <c r="D207" s="184" t="s">
        <v>115</v>
      </c>
      <c r="E207" s="185" t="s">
        <v>479</v>
      </c>
      <c r="F207" s="186" t="s">
        <v>480</v>
      </c>
      <c r="G207" s="187" t="s">
        <v>118</v>
      </c>
      <c r="H207" s="188">
        <v>500</v>
      </c>
      <c r="I207" s="189"/>
      <c r="J207" s="190">
        <f>ROUND(I207*H207,2)</f>
        <v>0</v>
      </c>
      <c r="K207" s="186" t="s">
        <v>119</v>
      </c>
      <c r="L207" s="38"/>
      <c r="M207" s="191" t="s">
        <v>1</v>
      </c>
      <c r="N207" s="192" t="s">
        <v>42</v>
      </c>
      <c r="O207" s="85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120</v>
      </c>
      <c r="AT207" s="195" t="s">
        <v>115</v>
      </c>
      <c r="AU207" s="195" t="s">
        <v>77</v>
      </c>
      <c r="AY207" s="11" t="s">
        <v>121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1" t="s">
        <v>85</v>
      </c>
      <c r="BK207" s="196">
        <f>ROUND(I207*H207,2)</f>
        <v>0</v>
      </c>
      <c r="BL207" s="11" t="s">
        <v>120</v>
      </c>
      <c r="BM207" s="195" t="s">
        <v>481</v>
      </c>
    </row>
    <row r="208" s="2" customFormat="1" ht="24.15" customHeight="1">
      <c r="A208" s="32"/>
      <c r="B208" s="33"/>
      <c r="C208" s="197" t="s">
        <v>482</v>
      </c>
      <c r="D208" s="197" t="s">
        <v>483</v>
      </c>
      <c r="E208" s="198" t="s">
        <v>484</v>
      </c>
      <c r="F208" s="199" t="s">
        <v>485</v>
      </c>
      <c r="G208" s="200" t="s">
        <v>118</v>
      </c>
      <c r="H208" s="201">
        <v>500</v>
      </c>
      <c r="I208" s="202"/>
      <c r="J208" s="203">
        <f>ROUND(I208*H208,2)</f>
        <v>0</v>
      </c>
      <c r="K208" s="199" t="s">
        <v>119</v>
      </c>
      <c r="L208" s="204"/>
      <c r="M208" s="205" t="s">
        <v>1</v>
      </c>
      <c r="N208" s="206" t="s">
        <v>42</v>
      </c>
      <c r="O208" s="85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486</v>
      </c>
      <c r="AT208" s="195" t="s">
        <v>483</v>
      </c>
      <c r="AU208" s="195" t="s">
        <v>77</v>
      </c>
      <c r="AY208" s="11" t="s">
        <v>121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1" t="s">
        <v>85</v>
      </c>
      <c r="BK208" s="196">
        <f>ROUND(I208*H208,2)</f>
        <v>0</v>
      </c>
      <c r="BL208" s="11" t="s">
        <v>486</v>
      </c>
      <c r="BM208" s="195" t="s">
        <v>487</v>
      </c>
    </row>
    <row r="209" s="2" customFormat="1" ht="33" customHeight="1">
      <c r="A209" s="32"/>
      <c r="B209" s="33"/>
      <c r="C209" s="197" t="s">
        <v>488</v>
      </c>
      <c r="D209" s="197" t="s">
        <v>483</v>
      </c>
      <c r="E209" s="198" t="s">
        <v>489</v>
      </c>
      <c r="F209" s="199" t="s">
        <v>490</v>
      </c>
      <c r="G209" s="200" t="s">
        <v>137</v>
      </c>
      <c r="H209" s="201">
        <v>10</v>
      </c>
      <c r="I209" s="202"/>
      <c r="J209" s="203">
        <f>ROUND(I209*H209,2)</f>
        <v>0</v>
      </c>
      <c r="K209" s="199" t="s">
        <v>119</v>
      </c>
      <c r="L209" s="204"/>
      <c r="M209" s="205" t="s">
        <v>1</v>
      </c>
      <c r="N209" s="206" t="s">
        <v>42</v>
      </c>
      <c r="O209" s="85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486</v>
      </c>
      <c r="AT209" s="195" t="s">
        <v>483</v>
      </c>
      <c r="AU209" s="195" t="s">
        <v>77</v>
      </c>
      <c r="AY209" s="11" t="s">
        <v>121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1" t="s">
        <v>85</v>
      </c>
      <c r="BK209" s="196">
        <f>ROUND(I209*H209,2)</f>
        <v>0</v>
      </c>
      <c r="BL209" s="11" t="s">
        <v>486</v>
      </c>
      <c r="BM209" s="195" t="s">
        <v>491</v>
      </c>
    </row>
    <row r="210" s="2" customFormat="1" ht="78" customHeight="1">
      <c r="A210" s="32"/>
      <c r="B210" s="33"/>
      <c r="C210" s="184" t="s">
        <v>492</v>
      </c>
      <c r="D210" s="184" t="s">
        <v>115</v>
      </c>
      <c r="E210" s="185" t="s">
        <v>493</v>
      </c>
      <c r="F210" s="186" t="s">
        <v>494</v>
      </c>
      <c r="G210" s="187" t="s">
        <v>495</v>
      </c>
      <c r="H210" s="188">
        <v>10</v>
      </c>
      <c r="I210" s="189"/>
      <c r="J210" s="190">
        <f>ROUND(I210*H210,2)</f>
        <v>0</v>
      </c>
      <c r="K210" s="186" t="s">
        <v>119</v>
      </c>
      <c r="L210" s="38"/>
      <c r="M210" s="191" t="s">
        <v>1</v>
      </c>
      <c r="N210" s="192" t="s">
        <v>42</v>
      </c>
      <c r="O210" s="85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5" t="s">
        <v>120</v>
      </c>
      <c r="AT210" s="195" t="s">
        <v>115</v>
      </c>
      <c r="AU210" s="195" t="s">
        <v>77</v>
      </c>
      <c r="AY210" s="11" t="s">
        <v>121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1" t="s">
        <v>85</v>
      </c>
      <c r="BK210" s="196">
        <f>ROUND(I210*H210,2)</f>
        <v>0</v>
      </c>
      <c r="BL210" s="11" t="s">
        <v>120</v>
      </c>
      <c r="BM210" s="195" t="s">
        <v>496</v>
      </c>
    </row>
    <row r="211" s="2" customFormat="1" ht="76.35" customHeight="1">
      <c r="A211" s="32"/>
      <c r="B211" s="33"/>
      <c r="C211" s="184" t="s">
        <v>497</v>
      </c>
      <c r="D211" s="184" t="s">
        <v>115</v>
      </c>
      <c r="E211" s="185" t="s">
        <v>498</v>
      </c>
      <c r="F211" s="186" t="s">
        <v>499</v>
      </c>
      <c r="G211" s="187" t="s">
        <v>495</v>
      </c>
      <c r="H211" s="188">
        <v>10</v>
      </c>
      <c r="I211" s="189"/>
      <c r="J211" s="190">
        <f>ROUND(I211*H211,2)</f>
        <v>0</v>
      </c>
      <c r="K211" s="186" t="s">
        <v>119</v>
      </c>
      <c r="L211" s="38"/>
      <c r="M211" s="191" t="s">
        <v>1</v>
      </c>
      <c r="N211" s="192" t="s">
        <v>42</v>
      </c>
      <c r="O211" s="85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5" t="s">
        <v>120</v>
      </c>
      <c r="AT211" s="195" t="s">
        <v>115</v>
      </c>
      <c r="AU211" s="195" t="s">
        <v>77</v>
      </c>
      <c r="AY211" s="11" t="s">
        <v>121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1" t="s">
        <v>85</v>
      </c>
      <c r="BK211" s="196">
        <f>ROUND(I211*H211,2)</f>
        <v>0</v>
      </c>
      <c r="BL211" s="11" t="s">
        <v>120</v>
      </c>
      <c r="BM211" s="195" t="s">
        <v>500</v>
      </c>
    </row>
    <row r="212" s="2" customFormat="1" ht="66.75" customHeight="1">
      <c r="A212" s="32"/>
      <c r="B212" s="33"/>
      <c r="C212" s="184" t="s">
        <v>501</v>
      </c>
      <c r="D212" s="184" t="s">
        <v>115</v>
      </c>
      <c r="E212" s="185" t="s">
        <v>502</v>
      </c>
      <c r="F212" s="186" t="s">
        <v>503</v>
      </c>
      <c r="G212" s="187" t="s">
        <v>129</v>
      </c>
      <c r="H212" s="188">
        <v>30</v>
      </c>
      <c r="I212" s="189"/>
      <c r="J212" s="190">
        <f>ROUND(I212*H212,2)</f>
        <v>0</v>
      </c>
      <c r="K212" s="186" t="s">
        <v>119</v>
      </c>
      <c r="L212" s="38"/>
      <c r="M212" s="191" t="s">
        <v>1</v>
      </c>
      <c r="N212" s="192" t="s">
        <v>42</v>
      </c>
      <c r="O212" s="85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120</v>
      </c>
      <c r="AT212" s="195" t="s">
        <v>115</v>
      </c>
      <c r="AU212" s="195" t="s">
        <v>77</v>
      </c>
      <c r="AY212" s="11" t="s">
        <v>121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1" t="s">
        <v>85</v>
      </c>
      <c r="BK212" s="196">
        <f>ROUND(I212*H212,2)</f>
        <v>0</v>
      </c>
      <c r="BL212" s="11" t="s">
        <v>120</v>
      </c>
      <c r="BM212" s="195" t="s">
        <v>504</v>
      </c>
    </row>
    <row r="213" s="2" customFormat="1" ht="134.25" customHeight="1">
      <c r="A213" s="32"/>
      <c r="B213" s="33"/>
      <c r="C213" s="184" t="s">
        <v>505</v>
      </c>
      <c r="D213" s="184" t="s">
        <v>115</v>
      </c>
      <c r="E213" s="185" t="s">
        <v>506</v>
      </c>
      <c r="F213" s="186" t="s">
        <v>507</v>
      </c>
      <c r="G213" s="187" t="s">
        <v>129</v>
      </c>
      <c r="H213" s="188">
        <v>10</v>
      </c>
      <c r="I213" s="189"/>
      <c r="J213" s="190">
        <f>ROUND(I213*H213,2)</f>
        <v>0</v>
      </c>
      <c r="K213" s="186" t="s">
        <v>119</v>
      </c>
      <c r="L213" s="38"/>
      <c r="M213" s="191" t="s">
        <v>1</v>
      </c>
      <c r="N213" s="192" t="s">
        <v>42</v>
      </c>
      <c r="O213" s="85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120</v>
      </c>
      <c r="AT213" s="195" t="s">
        <v>115</v>
      </c>
      <c r="AU213" s="195" t="s">
        <v>77</v>
      </c>
      <c r="AY213" s="11" t="s">
        <v>121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1" t="s">
        <v>85</v>
      </c>
      <c r="BK213" s="196">
        <f>ROUND(I213*H213,2)</f>
        <v>0</v>
      </c>
      <c r="BL213" s="11" t="s">
        <v>120</v>
      </c>
      <c r="BM213" s="195" t="s">
        <v>508</v>
      </c>
    </row>
    <row r="214" s="2" customFormat="1" ht="24.15" customHeight="1">
      <c r="A214" s="32"/>
      <c r="B214" s="33"/>
      <c r="C214" s="197" t="s">
        <v>509</v>
      </c>
      <c r="D214" s="197" t="s">
        <v>483</v>
      </c>
      <c r="E214" s="198" t="s">
        <v>510</v>
      </c>
      <c r="F214" s="199" t="s">
        <v>511</v>
      </c>
      <c r="G214" s="200" t="s">
        <v>129</v>
      </c>
      <c r="H214" s="201">
        <v>200</v>
      </c>
      <c r="I214" s="202"/>
      <c r="J214" s="203">
        <f>ROUND(I214*H214,2)</f>
        <v>0</v>
      </c>
      <c r="K214" s="199" t="s">
        <v>119</v>
      </c>
      <c r="L214" s="204"/>
      <c r="M214" s="205" t="s">
        <v>1</v>
      </c>
      <c r="N214" s="206" t="s">
        <v>42</v>
      </c>
      <c r="O214" s="85"/>
      <c r="P214" s="193">
        <f>O214*H214</f>
        <v>0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5" t="s">
        <v>486</v>
      </c>
      <c r="AT214" s="195" t="s">
        <v>483</v>
      </c>
      <c r="AU214" s="195" t="s">
        <v>77</v>
      </c>
      <c r="AY214" s="11" t="s">
        <v>121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1" t="s">
        <v>85</v>
      </c>
      <c r="BK214" s="196">
        <f>ROUND(I214*H214,2)</f>
        <v>0</v>
      </c>
      <c r="BL214" s="11" t="s">
        <v>486</v>
      </c>
      <c r="BM214" s="195" t="s">
        <v>512</v>
      </c>
    </row>
    <row r="215" s="2" customFormat="1" ht="24.15" customHeight="1">
      <c r="A215" s="32"/>
      <c r="B215" s="33"/>
      <c r="C215" s="197" t="s">
        <v>513</v>
      </c>
      <c r="D215" s="197" t="s">
        <v>483</v>
      </c>
      <c r="E215" s="198" t="s">
        <v>514</v>
      </c>
      <c r="F215" s="199" t="s">
        <v>515</v>
      </c>
      <c r="G215" s="200" t="s">
        <v>118</v>
      </c>
      <c r="H215" s="201">
        <v>300</v>
      </c>
      <c r="I215" s="202"/>
      <c r="J215" s="203">
        <f>ROUND(I215*H215,2)</f>
        <v>0</v>
      </c>
      <c r="K215" s="199" t="s">
        <v>119</v>
      </c>
      <c r="L215" s="204"/>
      <c r="M215" s="205" t="s">
        <v>1</v>
      </c>
      <c r="N215" s="206" t="s">
        <v>42</v>
      </c>
      <c r="O215" s="85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486</v>
      </c>
      <c r="AT215" s="195" t="s">
        <v>483</v>
      </c>
      <c r="AU215" s="195" t="s">
        <v>77</v>
      </c>
      <c r="AY215" s="11" t="s">
        <v>121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1" t="s">
        <v>85</v>
      </c>
      <c r="BK215" s="196">
        <f>ROUND(I215*H215,2)</f>
        <v>0</v>
      </c>
      <c r="BL215" s="11" t="s">
        <v>486</v>
      </c>
      <c r="BM215" s="195" t="s">
        <v>516</v>
      </c>
    </row>
    <row r="216" s="2" customFormat="1" ht="24.15" customHeight="1">
      <c r="A216" s="32"/>
      <c r="B216" s="33"/>
      <c r="C216" s="197" t="s">
        <v>517</v>
      </c>
      <c r="D216" s="197" t="s">
        <v>483</v>
      </c>
      <c r="E216" s="198" t="s">
        <v>518</v>
      </c>
      <c r="F216" s="199" t="s">
        <v>519</v>
      </c>
      <c r="G216" s="200" t="s">
        <v>137</v>
      </c>
      <c r="H216" s="201">
        <v>5</v>
      </c>
      <c r="I216" s="202"/>
      <c r="J216" s="203">
        <f>ROUND(I216*H216,2)</f>
        <v>0</v>
      </c>
      <c r="K216" s="199" t="s">
        <v>119</v>
      </c>
      <c r="L216" s="204"/>
      <c r="M216" s="205" t="s">
        <v>1</v>
      </c>
      <c r="N216" s="206" t="s">
        <v>42</v>
      </c>
      <c r="O216" s="85"/>
      <c r="P216" s="193">
        <f>O216*H216</f>
        <v>0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486</v>
      </c>
      <c r="AT216" s="195" t="s">
        <v>483</v>
      </c>
      <c r="AU216" s="195" t="s">
        <v>77</v>
      </c>
      <c r="AY216" s="11" t="s">
        <v>121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1" t="s">
        <v>85</v>
      </c>
      <c r="BK216" s="196">
        <f>ROUND(I216*H216,2)</f>
        <v>0</v>
      </c>
      <c r="BL216" s="11" t="s">
        <v>486</v>
      </c>
      <c r="BM216" s="195" t="s">
        <v>520</v>
      </c>
    </row>
    <row r="217" s="2" customFormat="1" ht="24.15" customHeight="1">
      <c r="A217" s="32"/>
      <c r="B217" s="33"/>
      <c r="C217" s="197" t="s">
        <v>521</v>
      </c>
      <c r="D217" s="197" t="s">
        <v>483</v>
      </c>
      <c r="E217" s="198" t="s">
        <v>522</v>
      </c>
      <c r="F217" s="199" t="s">
        <v>523</v>
      </c>
      <c r="G217" s="200" t="s">
        <v>137</v>
      </c>
      <c r="H217" s="201">
        <v>10</v>
      </c>
      <c r="I217" s="202"/>
      <c r="J217" s="203">
        <f>ROUND(I217*H217,2)</f>
        <v>0</v>
      </c>
      <c r="K217" s="199" t="s">
        <v>119</v>
      </c>
      <c r="L217" s="204"/>
      <c r="M217" s="205" t="s">
        <v>1</v>
      </c>
      <c r="N217" s="206" t="s">
        <v>42</v>
      </c>
      <c r="O217" s="85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486</v>
      </c>
      <c r="AT217" s="195" t="s">
        <v>483</v>
      </c>
      <c r="AU217" s="195" t="s">
        <v>77</v>
      </c>
      <c r="AY217" s="11" t="s">
        <v>121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1" t="s">
        <v>85</v>
      </c>
      <c r="BK217" s="196">
        <f>ROUND(I217*H217,2)</f>
        <v>0</v>
      </c>
      <c r="BL217" s="11" t="s">
        <v>486</v>
      </c>
      <c r="BM217" s="195" t="s">
        <v>524</v>
      </c>
    </row>
    <row r="218" s="2" customFormat="1" ht="24.15" customHeight="1">
      <c r="A218" s="32"/>
      <c r="B218" s="33"/>
      <c r="C218" s="197" t="s">
        <v>525</v>
      </c>
      <c r="D218" s="197" t="s">
        <v>483</v>
      </c>
      <c r="E218" s="198" t="s">
        <v>526</v>
      </c>
      <c r="F218" s="199" t="s">
        <v>527</v>
      </c>
      <c r="G218" s="200" t="s">
        <v>137</v>
      </c>
      <c r="H218" s="201">
        <v>50</v>
      </c>
      <c r="I218" s="202"/>
      <c r="J218" s="203">
        <f>ROUND(I218*H218,2)</f>
        <v>0</v>
      </c>
      <c r="K218" s="199" t="s">
        <v>119</v>
      </c>
      <c r="L218" s="204"/>
      <c r="M218" s="205" t="s">
        <v>1</v>
      </c>
      <c r="N218" s="206" t="s">
        <v>42</v>
      </c>
      <c r="O218" s="85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486</v>
      </c>
      <c r="AT218" s="195" t="s">
        <v>483</v>
      </c>
      <c r="AU218" s="195" t="s">
        <v>77</v>
      </c>
      <c r="AY218" s="11" t="s">
        <v>121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1" t="s">
        <v>85</v>
      </c>
      <c r="BK218" s="196">
        <f>ROUND(I218*H218,2)</f>
        <v>0</v>
      </c>
      <c r="BL218" s="11" t="s">
        <v>486</v>
      </c>
      <c r="BM218" s="195" t="s">
        <v>528</v>
      </c>
    </row>
    <row r="219" s="2" customFormat="1" ht="62.7" customHeight="1">
      <c r="A219" s="32"/>
      <c r="B219" s="33"/>
      <c r="C219" s="197" t="s">
        <v>529</v>
      </c>
      <c r="D219" s="197" t="s">
        <v>483</v>
      </c>
      <c r="E219" s="198" t="s">
        <v>530</v>
      </c>
      <c r="F219" s="199" t="s">
        <v>531</v>
      </c>
      <c r="G219" s="200" t="s">
        <v>137</v>
      </c>
      <c r="H219" s="201">
        <v>20</v>
      </c>
      <c r="I219" s="202"/>
      <c r="J219" s="203">
        <f>ROUND(I219*H219,2)</f>
        <v>0</v>
      </c>
      <c r="K219" s="199" t="s">
        <v>119</v>
      </c>
      <c r="L219" s="204"/>
      <c r="M219" s="205" t="s">
        <v>1</v>
      </c>
      <c r="N219" s="206" t="s">
        <v>42</v>
      </c>
      <c r="O219" s="85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5" t="s">
        <v>486</v>
      </c>
      <c r="AT219" s="195" t="s">
        <v>483</v>
      </c>
      <c r="AU219" s="195" t="s">
        <v>77</v>
      </c>
      <c r="AY219" s="11" t="s">
        <v>121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1" t="s">
        <v>85</v>
      </c>
      <c r="BK219" s="196">
        <f>ROUND(I219*H219,2)</f>
        <v>0</v>
      </c>
      <c r="BL219" s="11" t="s">
        <v>486</v>
      </c>
      <c r="BM219" s="195" t="s">
        <v>532</v>
      </c>
    </row>
    <row r="220" s="2" customFormat="1" ht="62.7" customHeight="1">
      <c r="A220" s="32"/>
      <c r="B220" s="33"/>
      <c r="C220" s="197" t="s">
        <v>533</v>
      </c>
      <c r="D220" s="197" t="s">
        <v>483</v>
      </c>
      <c r="E220" s="198" t="s">
        <v>534</v>
      </c>
      <c r="F220" s="199" t="s">
        <v>535</v>
      </c>
      <c r="G220" s="200" t="s">
        <v>137</v>
      </c>
      <c r="H220" s="201">
        <v>20</v>
      </c>
      <c r="I220" s="202"/>
      <c r="J220" s="203">
        <f>ROUND(I220*H220,2)</f>
        <v>0</v>
      </c>
      <c r="K220" s="199" t="s">
        <v>119</v>
      </c>
      <c r="L220" s="204"/>
      <c r="M220" s="205" t="s">
        <v>1</v>
      </c>
      <c r="N220" s="206" t="s">
        <v>42</v>
      </c>
      <c r="O220" s="85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486</v>
      </c>
      <c r="AT220" s="195" t="s">
        <v>483</v>
      </c>
      <c r="AU220" s="195" t="s">
        <v>77</v>
      </c>
      <c r="AY220" s="11" t="s">
        <v>121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1" t="s">
        <v>85</v>
      </c>
      <c r="BK220" s="196">
        <f>ROUND(I220*H220,2)</f>
        <v>0</v>
      </c>
      <c r="BL220" s="11" t="s">
        <v>486</v>
      </c>
      <c r="BM220" s="195" t="s">
        <v>536</v>
      </c>
    </row>
    <row r="221" s="2" customFormat="1" ht="66.75" customHeight="1">
      <c r="A221" s="32"/>
      <c r="B221" s="33"/>
      <c r="C221" s="197" t="s">
        <v>537</v>
      </c>
      <c r="D221" s="197" t="s">
        <v>483</v>
      </c>
      <c r="E221" s="198" t="s">
        <v>538</v>
      </c>
      <c r="F221" s="199" t="s">
        <v>539</v>
      </c>
      <c r="G221" s="200" t="s">
        <v>137</v>
      </c>
      <c r="H221" s="201">
        <v>20</v>
      </c>
      <c r="I221" s="202"/>
      <c r="J221" s="203">
        <f>ROUND(I221*H221,2)</f>
        <v>0</v>
      </c>
      <c r="K221" s="199" t="s">
        <v>119</v>
      </c>
      <c r="L221" s="204"/>
      <c r="M221" s="205" t="s">
        <v>1</v>
      </c>
      <c r="N221" s="206" t="s">
        <v>42</v>
      </c>
      <c r="O221" s="85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486</v>
      </c>
      <c r="AT221" s="195" t="s">
        <v>483</v>
      </c>
      <c r="AU221" s="195" t="s">
        <v>77</v>
      </c>
      <c r="AY221" s="11" t="s">
        <v>121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1" t="s">
        <v>85</v>
      </c>
      <c r="BK221" s="196">
        <f>ROUND(I221*H221,2)</f>
        <v>0</v>
      </c>
      <c r="BL221" s="11" t="s">
        <v>486</v>
      </c>
      <c r="BM221" s="195" t="s">
        <v>540</v>
      </c>
    </row>
    <row r="222" s="2" customFormat="1" ht="55.5" customHeight="1">
      <c r="A222" s="32"/>
      <c r="B222" s="33"/>
      <c r="C222" s="197" t="s">
        <v>541</v>
      </c>
      <c r="D222" s="197" t="s">
        <v>483</v>
      </c>
      <c r="E222" s="198" t="s">
        <v>542</v>
      </c>
      <c r="F222" s="199" t="s">
        <v>543</v>
      </c>
      <c r="G222" s="200" t="s">
        <v>137</v>
      </c>
      <c r="H222" s="201">
        <v>15</v>
      </c>
      <c r="I222" s="202"/>
      <c r="J222" s="203">
        <f>ROUND(I222*H222,2)</f>
        <v>0</v>
      </c>
      <c r="K222" s="199" t="s">
        <v>119</v>
      </c>
      <c r="L222" s="204"/>
      <c r="M222" s="205" t="s">
        <v>1</v>
      </c>
      <c r="N222" s="206" t="s">
        <v>42</v>
      </c>
      <c r="O222" s="85"/>
      <c r="P222" s="193">
        <f>O222*H222</f>
        <v>0</v>
      </c>
      <c r="Q222" s="193">
        <v>0</v>
      </c>
      <c r="R222" s="193">
        <f>Q222*H222</f>
        <v>0</v>
      </c>
      <c r="S222" s="193">
        <v>0</v>
      </c>
      <c r="T222" s="19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5" t="s">
        <v>486</v>
      </c>
      <c r="AT222" s="195" t="s">
        <v>483</v>
      </c>
      <c r="AU222" s="195" t="s">
        <v>77</v>
      </c>
      <c r="AY222" s="11" t="s">
        <v>121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1" t="s">
        <v>85</v>
      </c>
      <c r="BK222" s="196">
        <f>ROUND(I222*H222,2)</f>
        <v>0</v>
      </c>
      <c r="BL222" s="11" t="s">
        <v>486</v>
      </c>
      <c r="BM222" s="195" t="s">
        <v>544</v>
      </c>
    </row>
    <row r="223" s="2" customFormat="1" ht="55.5" customHeight="1">
      <c r="A223" s="32"/>
      <c r="B223" s="33"/>
      <c r="C223" s="197" t="s">
        <v>545</v>
      </c>
      <c r="D223" s="197" t="s">
        <v>483</v>
      </c>
      <c r="E223" s="198" t="s">
        <v>546</v>
      </c>
      <c r="F223" s="199" t="s">
        <v>547</v>
      </c>
      <c r="G223" s="200" t="s">
        <v>137</v>
      </c>
      <c r="H223" s="201">
        <v>30</v>
      </c>
      <c r="I223" s="202"/>
      <c r="J223" s="203">
        <f>ROUND(I223*H223,2)</f>
        <v>0</v>
      </c>
      <c r="K223" s="199" t="s">
        <v>119</v>
      </c>
      <c r="L223" s="204"/>
      <c r="M223" s="205" t="s">
        <v>1</v>
      </c>
      <c r="N223" s="206" t="s">
        <v>42</v>
      </c>
      <c r="O223" s="85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486</v>
      </c>
      <c r="AT223" s="195" t="s">
        <v>483</v>
      </c>
      <c r="AU223" s="195" t="s">
        <v>77</v>
      </c>
      <c r="AY223" s="11" t="s">
        <v>121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1" t="s">
        <v>85</v>
      </c>
      <c r="BK223" s="196">
        <f>ROUND(I223*H223,2)</f>
        <v>0</v>
      </c>
      <c r="BL223" s="11" t="s">
        <v>486</v>
      </c>
      <c r="BM223" s="195" t="s">
        <v>548</v>
      </c>
    </row>
    <row r="224" s="2" customFormat="1" ht="55.5" customHeight="1">
      <c r="A224" s="32"/>
      <c r="B224" s="33"/>
      <c r="C224" s="197" t="s">
        <v>549</v>
      </c>
      <c r="D224" s="197" t="s">
        <v>483</v>
      </c>
      <c r="E224" s="198" t="s">
        <v>550</v>
      </c>
      <c r="F224" s="199" t="s">
        <v>551</v>
      </c>
      <c r="G224" s="200" t="s">
        <v>137</v>
      </c>
      <c r="H224" s="201">
        <v>20</v>
      </c>
      <c r="I224" s="202"/>
      <c r="J224" s="203">
        <f>ROUND(I224*H224,2)</f>
        <v>0</v>
      </c>
      <c r="K224" s="199" t="s">
        <v>119</v>
      </c>
      <c r="L224" s="204"/>
      <c r="M224" s="205" t="s">
        <v>1</v>
      </c>
      <c r="N224" s="206" t="s">
        <v>42</v>
      </c>
      <c r="O224" s="85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486</v>
      </c>
      <c r="AT224" s="195" t="s">
        <v>483</v>
      </c>
      <c r="AU224" s="195" t="s">
        <v>77</v>
      </c>
      <c r="AY224" s="11" t="s">
        <v>121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1" t="s">
        <v>85</v>
      </c>
      <c r="BK224" s="196">
        <f>ROUND(I224*H224,2)</f>
        <v>0</v>
      </c>
      <c r="BL224" s="11" t="s">
        <v>486</v>
      </c>
      <c r="BM224" s="195" t="s">
        <v>552</v>
      </c>
    </row>
    <row r="225" s="2" customFormat="1" ht="55.5" customHeight="1">
      <c r="A225" s="32"/>
      <c r="B225" s="33"/>
      <c r="C225" s="197" t="s">
        <v>553</v>
      </c>
      <c r="D225" s="197" t="s">
        <v>483</v>
      </c>
      <c r="E225" s="198" t="s">
        <v>554</v>
      </c>
      <c r="F225" s="199" t="s">
        <v>555</v>
      </c>
      <c r="G225" s="200" t="s">
        <v>137</v>
      </c>
      <c r="H225" s="201">
        <v>20</v>
      </c>
      <c r="I225" s="202"/>
      <c r="J225" s="203">
        <f>ROUND(I225*H225,2)</f>
        <v>0</v>
      </c>
      <c r="K225" s="199" t="s">
        <v>119</v>
      </c>
      <c r="L225" s="204"/>
      <c r="M225" s="205" t="s">
        <v>1</v>
      </c>
      <c r="N225" s="206" t="s">
        <v>42</v>
      </c>
      <c r="O225" s="85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5" t="s">
        <v>486</v>
      </c>
      <c r="AT225" s="195" t="s">
        <v>483</v>
      </c>
      <c r="AU225" s="195" t="s">
        <v>77</v>
      </c>
      <c r="AY225" s="11" t="s">
        <v>121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1" t="s">
        <v>85</v>
      </c>
      <c r="BK225" s="196">
        <f>ROUND(I225*H225,2)</f>
        <v>0</v>
      </c>
      <c r="BL225" s="11" t="s">
        <v>486</v>
      </c>
      <c r="BM225" s="195" t="s">
        <v>556</v>
      </c>
    </row>
    <row r="226" s="2" customFormat="1" ht="55.5" customHeight="1">
      <c r="A226" s="32"/>
      <c r="B226" s="33"/>
      <c r="C226" s="197" t="s">
        <v>557</v>
      </c>
      <c r="D226" s="197" t="s">
        <v>483</v>
      </c>
      <c r="E226" s="198" t="s">
        <v>558</v>
      </c>
      <c r="F226" s="199" t="s">
        <v>559</v>
      </c>
      <c r="G226" s="200" t="s">
        <v>137</v>
      </c>
      <c r="H226" s="201">
        <v>15</v>
      </c>
      <c r="I226" s="202"/>
      <c r="J226" s="203">
        <f>ROUND(I226*H226,2)</f>
        <v>0</v>
      </c>
      <c r="K226" s="199" t="s">
        <v>119</v>
      </c>
      <c r="L226" s="204"/>
      <c r="M226" s="205" t="s">
        <v>1</v>
      </c>
      <c r="N226" s="206" t="s">
        <v>42</v>
      </c>
      <c r="O226" s="85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5" t="s">
        <v>486</v>
      </c>
      <c r="AT226" s="195" t="s">
        <v>483</v>
      </c>
      <c r="AU226" s="195" t="s">
        <v>77</v>
      </c>
      <c r="AY226" s="11" t="s">
        <v>121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1" t="s">
        <v>85</v>
      </c>
      <c r="BK226" s="196">
        <f>ROUND(I226*H226,2)</f>
        <v>0</v>
      </c>
      <c r="BL226" s="11" t="s">
        <v>486</v>
      </c>
      <c r="BM226" s="195" t="s">
        <v>560</v>
      </c>
    </row>
    <row r="227" s="2" customFormat="1" ht="16.5" customHeight="1">
      <c r="A227" s="32"/>
      <c r="B227" s="33"/>
      <c r="C227" s="197" t="s">
        <v>561</v>
      </c>
      <c r="D227" s="197" t="s">
        <v>483</v>
      </c>
      <c r="E227" s="198" t="s">
        <v>562</v>
      </c>
      <c r="F227" s="199" t="s">
        <v>563</v>
      </c>
      <c r="G227" s="200" t="s">
        <v>137</v>
      </c>
      <c r="H227" s="201">
        <v>500</v>
      </c>
      <c r="I227" s="202"/>
      <c r="J227" s="203">
        <f>ROUND(I227*H227,2)</f>
        <v>0</v>
      </c>
      <c r="K227" s="199" t="s">
        <v>119</v>
      </c>
      <c r="L227" s="204"/>
      <c r="M227" s="205" t="s">
        <v>1</v>
      </c>
      <c r="N227" s="206" t="s">
        <v>42</v>
      </c>
      <c r="O227" s="85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486</v>
      </c>
      <c r="AT227" s="195" t="s">
        <v>483</v>
      </c>
      <c r="AU227" s="195" t="s">
        <v>77</v>
      </c>
      <c r="AY227" s="11" t="s">
        <v>121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1" t="s">
        <v>85</v>
      </c>
      <c r="BK227" s="196">
        <f>ROUND(I227*H227,2)</f>
        <v>0</v>
      </c>
      <c r="BL227" s="11" t="s">
        <v>486</v>
      </c>
      <c r="BM227" s="195" t="s">
        <v>564</v>
      </c>
    </row>
    <row r="228" s="2" customFormat="1" ht="24.15" customHeight="1">
      <c r="A228" s="32"/>
      <c r="B228" s="33"/>
      <c r="C228" s="197" t="s">
        <v>565</v>
      </c>
      <c r="D228" s="197" t="s">
        <v>483</v>
      </c>
      <c r="E228" s="198" t="s">
        <v>566</v>
      </c>
      <c r="F228" s="199" t="s">
        <v>567</v>
      </c>
      <c r="G228" s="200" t="s">
        <v>118</v>
      </c>
      <c r="H228" s="201">
        <v>150</v>
      </c>
      <c r="I228" s="202"/>
      <c r="J228" s="203">
        <f>ROUND(I228*H228,2)</f>
        <v>0</v>
      </c>
      <c r="K228" s="199" t="s">
        <v>119</v>
      </c>
      <c r="L228" s="204"/>
      <c r="M228" s="205" t="s">
        <v>1</v>
      </c>
      <c r="N228" s="206" t="s">
        <v>42</v>
      </c>
      <c r="O228" s="85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5" t="s">
        <v>486</v>
      </c>
      <c r="AT228" s="195" t="s">
        <v>483</v>
      </c>
      <c r="AU228" s="195" t="s">
        <v>77</v>
      </c>
      <c r="AY228" s="11" t="s">
        <v>121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1" t="s">
        <v>85</v>
      </c>
      <c r="BK228" s="196">
        <f>ROUND(I228*H228,2)</f>
        <v>0</v>
      </c>
      <c r="BL228" s="11" t="s">
        <v>486</v>
      </c>
      <c r="BM228" s="195" t="s">
        <v>568</v>
      </c>
    </row>
    <row r="229" s="2" customFormat="1" ht="24.15" customHeight="1">
      <c r="A229" s="32"/>
      <c r="B229" s="33"/>
      <c r="C229" s="197" t="s">
        <v>569</v>
      </c>
      <c r="D229" s="197" t="s">
        <v>483</v>
      </c>
      <c r="E229" s="198" t="s">
        <v>570</v>
      </c>
      <c r="F229" s="199" t="s">
        <v>571</v>
      </c>
      <c r="G229" s="200" t="s">
        <v>118</v>
      </c>
      <c r="H229" s="201">
        <v>100</v>
      </c>
      <c r="I229" s="202"/>
      <c r="J229" s="203">
        <f>ROUND(I229*H229,2)</f>
        <v>0</v>
      </c>
      <c r="K229" s="199" t="s">
        <v>119</v>
      </c>
      <c r="L229" s="204"/>
      <c r="M229" s="205" t="s">
        <v>1</v>
      </c>
      <c r="N229" s="206" t="s">
        <v>42</v>
      </c>
      <c r="O229" s="85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5" t="s">
        <v>486</v>
      </c>
      <c r="AT229" s="195" t="s">
        <v>483</v>
      </c>
      <c r="AU229" s="195" t="s">
        <v>77</v>
      </c>
      <c r="AY229" s="11" t="s">
        <v>121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1" t="s">
        <v>85</v>
      </c>
      <c r="BK229" s="196">
        <f>ROUND(I229*H229,2)</f>
        <v>0</v>
      </c>
      <c r="BL229" s="11" t="s">
        <v>486</v>
      </c>
      <c r="BM229" s="195" t="s">
        <v>572</v>
      </c>
    </row>
    <row r="230" s="2" customFormat="1" ht="37.8" customHeight="1">
      <c r="A230" s="32"/>
      <c r="B230" s="33"/>
      <c r="C230" s="197" t="s">
        <v>573</v>
      </c>
      <c r="D230" s="197" t="s">
        <v>483</v>
      </c>
      <c r="E230" s="198" t="s">
        <v>574</v>
      </c>
      <c r="F230" s="199" t="s">
        <v>575</v>
      </c>
      <c r="G230" s="200" t="s">
        <v>118</v>
      </c>
      <c r="H230" s="201">
        <v>100</v>
      </c>
      <c r="I230" s="202"/>
      <c r="J230" s="203">
        <f>ROUND(I230*H230,2)</f>
        <v>0</v>
      </c>
      <c r="K230" s="199" t="s">
        <v>119</v>
      </c>
      <c r="L230" s="204"/>
      <c r="M230" s="205" t="s">
        <v>1</v>
      </c>
      <c r="N230" s="206" t="s">
        <v>42</v>
      </c>
      <c r="O230" s="85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486</v>
      </c>
      <c r="AT230" s="195" t="s">
        <v>483</v>
      </c>
      <c r="AU230" s="195" t="s">
        <v>77</v>
      </c>
      <c r="AY230" s="11" t="s">
        <v>121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1" t="s">
        <v>85</v>
      </c>
      <c r="BK230" s="196">
        <f>ROUND(I230*H230,2)</f>
        <v>0</v>
      </c>
      <c r="BL230" s="11" t="s">
        <v>486</v>
      </c>
      <c r="BM230" s="195" t="s">
        <v>576</v>
      </c>
    </row>
    <row r="231" s="2" customFormat="1" ht="33" customHeight="1">
      <c r="A231" s="32"/>
      <c r="B231" s="33"/>
      <c r="C231" s="197" t="s">
        <v>577</v>
      </c>
      <c r="D231" s="197" t="s">
        <v>483</v>
      </c>
      <c r="E231" s="198" t="s">
        <v>578</v>
      </c>
      <c r="F231" s="199" t="s">
        <v>579</v>
      </c>
      <c r="G231" s="200" t="s">
        <v>118</v>
      </c>
      <c r="H231" s="201">
        <v>50</v>
      </c>
      <c r="I231" s="202"/>
      <c r="J231" s="203">
        <f>ROUND(I231*H231,2)</f>
        <v>0</v>
      </c>
      <c r="K231" s="199" t="s">
        <v>119</v>
      </c>
      <c r="L231" s="204"/>
      <c r="M231" s="205" t="s">
        <v>1</v>
      </c>
      <c r="N231" s="206" t="s">
        <v>42</v>
      </c>
      <c r="O231" s="85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5" t="s">
        <v>486</v>
      </c>
      <c r="AT231" s="195" t="s">
        <v>483</v>
      </c>
      <c r="AU231" s="195" t="s">
        <v>77</v>
      </c>
      <c r="AY231" s="11" t="s">
        <v>121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1" t="s">
        <v>85</v>
      </c>
      <c r="BK231" s="196">
        <f>ROUND(I231*H231,2)</f>
        <v>0</v>
      </c>
      <c r="BL231" s="11" t="s">
        <v>486</v>
      </c>
      <c r="BM231" s="195" t="s">
        <v>580</v>
      </c>
    </row>
    <row r="232" s="2" customFormat="1" ht="33" customHeight="1">
      <c r="A232" s="32"/>
      <c r="B232" s="33"/>
      <c r="C232" s="197" t="s">
        <v>581</v>
      </c>
      <c r="D232" s="197" t="s">
        <v>483</v>
      </c>
      <c r="E232" s="198" t="s">
        <v>582</v>
      </c>
      <c r="F232" s="199" t="s">
        <v>583</v>
      </c>
      <c r="G232" s="200" t="s">
        <v>118</v>
      </c>
      <c r="H232" s="201">
        <v>50</v>
      </c>
      <c r="I232" s="202"/>
      <c r="J232" s="203">
        <f>ROUND(I232*H232,2)</f>
        <v>0</v>
      </c>
      <c r="K232" s="199" t="s">
        <v>119</v>
      </c>
      <c r="L232" s="204"/>
      <c r="M232" s="205" t="s">
        <v>1</v>
      </c>
      <c r="N232" s="206" t="s">
        <v>42</v>
      </c>
      <c r="O232" s="85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5" t="s">
        <v>486</v>
      </c>
      <c r="AT232" s="195" t="s">
        <v>483</v>
      </c>
      <c r="AU232" s="195" t="s">
        <v>77</v>
      </c>
      <c r="AY232" s="11" t="s">
        <v>121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1" t="s">
        <v>85</v>
      </c>
      <c r="BK232" s="196">
        <f>ROUND(I232*H232,2)</f>
        <v>0</v>
      </c>
      <c r="BL232" s="11" t="s">
        <v>486</v>
      </c>
      <c r="BM232" s="195" t="s">
        <v>584</v>
      </c>
    </row>
    <row r="233" s="2" customFormat="1" ht="33" customHeight="1">
      <c r="A233" s="32"/>
      <c r="B233" s="33"/>
      <c r="C233" s="197" t="s">
        <v>585</v>
      </c>
      <c r="D233" s="197" t="s">
        <v>483</v>
      </c>
      <c r="E233" s="198" t="s">
        <v>586</v>
      </c>
      <c r="F233" s="199" t="s">
        <v>587</v>
      </c>
      <c r="G233" s="200" t="s">
        <v>118</v>
      </c>
      <c r="H233" s="201">
        <v>50</v>
      </c>
      <c r="I233" s="202"/>
      <c r="J233" s="203">
        <f>ROUND(I233*H233,2)</f>
        <v>0</v>
      </c>
      <c r="K233" s="199" t="s">
        <v>119</v>
      </c>
      <c r="L233" s="204"/>
      <c r="M233" s="205" t="s">
        <v>1</v>
      </c>
      <c r="N233" s="206" t="s">
        <v>42</v>
      </c>
      <c r="O233" s="85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486</v>
      </c>
      <c r="AT233" s="195" t="s">
        <v>483</v>
      </c>
      <c r="AU233" s="195" t="s">
        <v>77</v>
      </c>
      <c r="AY233" s="11" t="s">
        <v>121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1" t="s">
        <v>85</v>
      </c>
      <c r="BK233" s="196">
        <f>ROUND(I233*H233,2)</f>
        <v>0</v>
      </c>
      <c r="BL233" s="11" t="s">
        <v>486</v>
      </c>
      <c r="BM233" s="195" t="s">
        <v>588</v>
      </c>
    </row>
    <row r="234" s="2" customFormat="1" ht="24.15" customHeight="1">
      <c r="A234" s="32"/>
      <c r="B234" s="33"/>
      <c r="C234" s="197" t="s">
        <v>589</v>
      </c>
      <c r="D234" s="197" t="s">
        <v>483</v>
      </c>
      <c r="E234" s="198" t="s">
        <v>590</v>
      </c>
      <c r="F234" s="199" t="s">
        <v>591</v>
      </c>
      <c r="G234" s="200" t="s">
        <v>137</v>
      </c>
      <c r="H234" s="201">
        <v>50</v>
      </c>
      <c r="I234" s="202"/>
      <c r="J234" s="203">
        <f>ROUND(I234*H234,2)</f>
        <v>0</v>
      </c>
      <c r="K234" s="199" t="s">
        <v>119</v>
      </c>
      <c r="L234" s="204"/>
      <c r="M234" s="205" t="s">
        <v>1</v>
      </c>
      <c r="N234" s="206" t="s">
        <v>42</v>
      </c>
      <c r="O234" s="85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5" t="s">
        <v>486</v>
      </c>
      <c r="AT234" s="195" t="s">
        <v>483</v>
      </c>
      <c r="AU234" s="195" t="s">
        <v>77</v>
      </c>
      <c r="AY234" s="11" t="s">
        <v>121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1" t="s">
        <v>85</v>
      </c>
      <c r="BK234" s="196">
        <f>ROUND(I234*H234,2)</f>
        <v>0</v>
      </c>
      <c r="BL234" s="11" t="s">
        <v>486</v>
      </c>
      <c r="BM234" s="195" t="s">
        <v>592</v>
      </c>
    </row>
    <row r="235" s="2" customFormat="1" ht="24.15" customHeight="1">
      <c r="A235" s="32"/>
      <c r="B235" s="33"/>
      <c r="C235" s="197" t="s">
        <v>593</v>
      </c>
      <c r="D235" s="197" t="s">
        <v>483</v>
      </c>
      <c r="E235" s="198" t="s">
        <v>594</v>
      </c>
      <c r="F235" s="199" t="s">
        <v>595</v>
      </c>
      <c r="G235" s="200" t="s">
        <v>137</v>
      </c>
      <c r="H235" s="201">
        <v>25</v>
      </c>
      <c r="I235" s="202"/>
      <c r="J235" s="203">
        <f>ROUND(I235*H235,2)</f>
        <v>0</v>
      </c>
      <c r="K235" s="199" t="s">
        <v>119</v>
      </c>
      <c r="L235" s="204"/>
      <c r="M235" s="205" t="s">
        <v>1</v>
      </c>
      <c r="N235" s="206" t="s">
        <v>42</v>
      </c>
      <c r="O235" s="85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5" t="s">
        <v>486</v>
      </c>
      <c r="AT235" s="195" t="s">
        <v>483</v>
      </c>
      <c r="AU235" s="195" t="s">
        <v>77</v>
      </c>
      <c r="AY235" s="11" t="s">
        <v>121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1" t="s">
        <v>85</v>
      </c>
      <c r="BK235" s="196">
        <f>ROUND(I235*H235,2)</f>
        <v>0</v>
      </c>
      <c r="BL235" s="11" t="s">
        <v>486</v>
      </c>
      <c r="BM235" s="195" t="s">
        <v>596</v>
      </c>
    </row>
    <row r="236" s="2" customFormat="1" ht="24.15" customHeight="1">
      <c r="A236" s="32"/>
      <c r="B236" s="33"/>
      <c r="C236" s="197" t="s">
        <v>597</v>
      </c>
      <c r="D236" s="197" t="s">
        <v>483</v>
      </c>
      <c r="E236" s="198" t="s">
        <v>598</v>
      </c>
      <c r="F236" s="199" t="s">
        <v>599</v>
      </c>
      <c r="G236" s="200" t="s">
        <v>137</v>
      </c>
      <c r="H236" s="201">
        <v>100</v>
      </c>
      <c r="I236" s="202"/>
      <c r="J236" s="203">
        <f>ROUND(I236*H236,2)</f>
        <v>0</v>
      </c>
      <c r="K236" s="199" t="s">
        <v>119</v>
      </c>
      <c r="L236" s="204"/>
      <c r="M236" s="205" t="s">
        <v>1</v>
      </c>
      <c r="N236" s="206" t="s">
        <v>42</v>
      </c>
      <c r="O236" s="85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486</v>
      </c>
      <c r="AT236" s="195" t="s">
        <v>483</v>
      </c>
      <c r="AU236" s="195" t="s">
        <v>77</v>
      </c>
      <c r="AY236" s="11" t="s">
        <v>121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1" t="s">
        <v>85</v>
      </c>
      <c r="BK236" s="196">
        <f>ROUND(I236*H236,2)</f>
        <v>0</v>
      </c>
      <c r="BL236" s="11" t="s">
        <v>486</v>
      </c>
      <c r="BM236" s="195" t="s">
        <v>600</v>
      </c>
    </row>
    <row r="237" s="2" customFormat="1" ht="24.15" customHeight="1">
      <c r="A237" s="32"/>
      <c r="B237" s="33"/>
      <c r="C237" s="197" t="s">
        <v>601</v>
      </c>
      <c r="D237" s="197" t="s">
        <v>483</v>
      </c>
      <c r="E237" s="198" t="s">
        <v>602</v>
      </c>
      <c r="F237" s="199" t="s">
        <v>603</v>
      </c>
      <c r="G237" s="200" t="s">
        <v>137</v>
      </c>
      <c r="H237" s="201">
        <v>50</v>
      </c>
      <c r="I237" s="202"/>
      <c r="J237" s="203">
        <f>ROUND(I237*H237,2)</f>
        <v>0</v>
      </c>
      <c r="K237" s="199" t="s">
        <v>119</v>
      </c>
      <c r="L237" s="204"/>
      <c r="M237" s="205" t="s">
        <v>1</v>
      </c>
      <c r="N237" s="206" t="s">
        <v>42</v>
      </c>
      <c r="O237" s="85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486</v>
      </c>
      <c r="AT237" s="195" t="s">
        <v>483</v>
      </c>
      <c r="AU237" s="195" t="s">
        <v>77</v>
      </c>
      <c r="AY237" s="11" t="s">
        <v>121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1" t="s">
        <v>85</v>
      </c>
      <c r="BK237" s="196">
        <f>ROUND(I237*H237,2)</f>
        <v>0</v>
      </c>
      <c r="BL237" s="11" t="s">
        <v>486</v>
      </c>
      <c r="BM237" s="195" t="s">
        <v>604</v>
      </c>
    </row>
    <row r="238" s="2" customFormat="1" ht="33" customHeight="1">
      <c r="A238" s="32"/>
      <c r="B238" s="33"/>
      <c r="C238" s="197" t="s">
        <v>605</v>
      </c>
      <c r="D238" s="197" t="s">
        <v>483</v>
      </c>
      <c r="E238" s="198" t="s">
        <v>606</v>
      </c>
      <c r="F238" s="199" t="s">
        <v>607</v>
      </c>
      <c r="G238" s="200" t="s">
        <v>118</v>
      </c>
      <c r="H238" s="201">
        <v>200</v>
      </c>
      <c r="I238" s="202"/>
      <c r="J238" s="203">
        <f>ROUND(I238*H238,2)</f>
        <v>0</v>
      </c>
      <c r="K238" s="199" t="s">
        <v>119</v>
      </c>
      <c r="L238" s="204"/>
      <c r="M238" s="205" t="s">
        <v>1</v>
      </c>
      <c r="N238" s="206" t="s">
        <v>42</v>
      </c>
      <c r="O238" s="85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5" t="s">
        <v>486</v>
      </c>
      <c r="AT238" s="195" t="s">
        <v>483</v>
      </c>
      <c r="AU238" s="195" t="s">
        <v>77</v>
      </c>
      <c r="AY238" s="11" t="s">
        <v>121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1" t="s">
        <v>85</v>
      </c>
      <c r="BK238" s="196">
        <f>ROUND(I238*H238,2)</f>
        <v>0</v>
      </c>
      <c r="BL238" s="11" t="s">
        <v>486</v>
      </c>
      <c r="BM238" s="195" t="s">
        <v>608</v>
      </c>
    </row>
    <row r="239" s="2" customFormat="1" ht="33" customHeight="1">
      <c r="A239" s="32"/>
      <c r="B239" s="33"/>
      <c r="C239" s="197" t="s">
        <v>609</v>
      </c>
      <c r="D239" s="197" t="s">
        <v>483</v>
      </c>
      <c r="E239" s="198" t="s">
        <v>610</v>
      </c>
      <c r="F239" s="199" t="s">
        <v>611</v>
      </c>
      <c r="G239" s="200" t="s">
        <v>118</v>
      </c>
      <c r="H239" s="201">
        <v>200</v>
      </c>
      <c r="I239" s="202"/>
      <c r="J239" s="203">
        <f>ROUND(I239*H239,2)</f>
        <v>0</v>
      </c>
      <c r="K239" s="199" t="s">
        <v>119</v>
      </c>
      <c r="L239" s="204"/>
      <c r="M239" s="205" t="s">
        <v>1</v>
      </c>
      <c r="N239" s="206" t="s">
        <v>42</v>
      </c>
      <c r="O239" s="85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486</v>
      </c>
      <c r="AT239" s="195" t="s">
        <v>483</v>
      </c>
      <c r="AU239" s="195" t="s">
        <v>77</v>
      </c>
      <c r="AY239" s="11" t="s">
        <v>121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1" t="s">
        <v>85</v>
      </c>
      <c r="BK239" s="196">
        <f>ROUND(I239*H239,2)</f>
        <v>0</v>
      </c>
      <c r="BL239" s="11" t="s">
        <v>486</v>
      </c>
      <c r="BM239" s="195" t="s">
        <v>612</v>
      </c>
    </row>
    <row r="240" s="2" customFormat="1" ht="24.15" customHeight="1">
      <c r="A240" s="32"/>
      <c r="B240" s="33"/>
      <c r="C240" s="197" t="s">
        <v>613</v>
      </c>
      <c r="D240" s="197" t="s">
        <v>483</v>
      </c>
      <c r="E240" s="198" t="s">
        <v>614</v>
      </c>
      <c r="F240" s="199" t="s">
        <v>615</v>
      </c>
      <c r="G240" s="200" t="s">
        <v>118</v>
      </c>
      <c r="H240" s="201">
        <v>50</v>
      </c>
      <c r="I240" s="202"/>
      <c r="J240" s="203">
        <f>ROUND(I240*H240,2)</f>
        <v>0</v>
      </c>
      <c r="K240" s="199" t="s">
        <v>119</v>
      </c>
      <c r="L240" s="204"/>
      <c r="M240" s="205" t="s">
        <v>1</v>
      </c>
      <c r="N240" s="206" t="s">
        <v>42</v>
      </c>
      <c r="O240" s="85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486</v>
      </c>
      <c r="AT240" s="195" t="s">
        <v>483</v>
      </c>
      <c r="AU240" s="195" t="s">
        <v>77</v>
      </c>
      <c r="AY240" s="11" t="s">
        <v>121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1" t="s">
        <v>85</v>
      </c>
      <c r="BK240" s="196">
        <f>ROUND(I240*H240,2)</f>
        <v>0</v>
      </c>
      <c r="BL240" s="11" t="s">
        <v>486</v>
      </c>
      <c r="BM240" s="195" t="s">
        <v>616</v>
      </c>
    </row>
    <row r="241" s="2" customFormat="1" ht="24.15" customHeight="1">
      <c r="A241" s="32"/>
      <c r="B241" s="33"/>
      <c r="C241" s="197" t="s">
        <v>617</v>
      </c>
      <c r="D241" s="197" t="s">
        <v>483</v>
      </c>
      <c r="E241" s="198" t="s">
        <v>618</v>
      </c>
      <c r="F241" s="199" t="s">
        <v>619</v>
      </c>
      <c r="G241" s="200" t="s">
        <v>118</v>
      </c>
      <c r="H241" s="201">
        <v>50</v>
      </c>
      <c r="I241" s="202"/>
      <c r="J241" s="203">
        <f>ROUND(I241*H241,2)</f>
        <v>0</v>
      </c>
      <c r="K241" s="199" t="s">
        <v>119</v>
      </c>
      <c r="L241" s="204"/>
      <c r="M241" s="205" t="s">
        <v>1</v>
      </c>
      <c r="N241" s="206" t="s">
        <v>42</v>
      </c>
      <c r="O241" s="85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486</v>
      </c>
      <c r="AT241" s="195" t="s">
        <v>483</v>
      </c>
      <c r="AU241" s="195" t="s">
        <v>77</v>
      </c>
      <c r="AY241" s="11" t="s">
        <v>121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1" t="s">
        <v>85</v>
      </c>
      <c r="BK241" s="196">
        <f>ROUND(I241*H241,2)</f>
        <v>0</v>
      </c>
      <c r="BL241" s="11" t="s">
        <v>486</v>
      </c>
      <c r="BM241" s="195" t="s">
        <v>620</v>
      </c>
    </row>
    <row r="242" s="2" customFormat="1" ht="24.15" customHeight="1">
      <c r="A242" s="32"/>
      <c r="B242" s="33"/>
      <c r="C242" s="197" t="s">
        <v>621</v>
      </c>
      <c r="D242" s="197" t="s">
        <v>483</v>
      </c>
      <c r="E242" s="198" t="s">
        <v>622</v>
      </c>
      <c r="F242" s="199" t="s">
        <v>623</v>
      </c>
      <c r="G242" s="200" t="s">
        <v>118</v>
      </c>
      <c r="H242" s="201">
        <v>50</v>
      </c>
      <c r="I242" s="202"/>
      <c r="J242" s="203">
        <f>ROUND(I242*H242,2)</f>
        <v>0</v>
      </c>
      <c r="K242" s="199" t="s">
        <v>119</v>
      </c>
      <c r="L242" s="204"/>
      <c r="M242" s="205" t="s">
        <v>1</v>
      </c>
      <c r="N242" s="206" t="s">
        <v>42</v>
      </c>
      <c r="O242" s="85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486</v>
      </c>
      <c r="AT242" s="195" t="s">
        <v>483</v>
      </c>
      <c r="AU242" s="195" t="s">
        <v>77</v>
      </c>
      <c r="AY242" s="11" t="s">
        <v>121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1" t="s">
        <v>85</v>
      </c>
      <c r="BK242" s="196">
        <f>ROUND(I242*H242,2)</f>
        <v>0</v>
      </c>
      <c r="BL242" s="11" t="s">
        <v>486</v>
      </c>
      <c r="BM242" s="195" t="s">
        <v>624</v>
      </c>
    </row>
    <row r="243" s="2" customFormat="1" ht="24.15" customHeight="1">
      <c r="A243" s="32"/>
      <c r="B243" s="33"/>
      <c r="C243" s="197" t="s">
        <v>625</v>
      </c>
      <c r="D243" s="197" t="s">
        <v>483</v>
      </c>
      <c r="E243" s="198" t="s">
        <v>626</v>
      </c>
      <c r="F243" s="199" t="s">
        <v>627</v>
      </c>
      <c r="G243" s="200" t="s">
        <v>118</v>
      </c>
      <c r="H243" s="201">
        <v>100</v>
      </c>
      <c r="I243" s="202"/>
      <c r="J243" s="203">
        <f>ROUND(I243*H243,2)</f>
        <v>0</v>
      </c>
      <c r="K243" s="199" t="s">
        <v>119</v>
      </c>
      <c r="L243" s="204"/>
      <c r="M243" s="205" t="s">
        <v>1</v>
      </c>
      <c r="N243" s="206" t="s">
        <v>42</v>
      </c>
      <c r="O243" s="85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486</v>
      </c>
      <c r="AT243" s="195" t="s">
        <v>483</v>
      </c>
      <c r="AU243" s="195" t="s">
        <v>77</v>
      </c>
      <c r="AY243" s="11" t="s">
        <v>121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1" t="s">
        <v>85</v>
      </c>
      <c r="BK243" s="196">
        <f>ROUND(I243*H243,2)</f>
        <v>0</v>
      </c>
      <c r="BL243" s="11" t="s">
        <v>486</v>
      </c>
      <c r="BM243" s="195" t="s">
        <v>628</v>
      </c>
    </row>
    <row r="244" s="2" customFormat="1" ht="24.15" customHeight="1">
      <c r="A244" s="32"/>
      <c r="B244" s="33"/>
      <c r="C244" s="197" t="s">
        <v>486</v>
      </c>
      <c r="D244" s="197" t="s">
        <v>483</v>
      </c>
      <c r="E244" s="198" t="s">
        <v>629</v>
      </c>
      <c r="F244" s="199" t="s">
        <v>630</v>
      </c>
      <c r="G244" s="200" t="s">
        <v>118</v>
      </c>
      <c r="H244" s="201">
        <v>100</v>
      </c>
      <c r="I244" s="202"/>
      <c r="J244" s="203">
        <f>ROUND(I244*H244,2)</f>
        <v>0</v>
      </c>
      <c r="K244" s="199" t="s">
        <v>119</v>
      </c>
      <c r="L244" s="204"/>
      <c r="M244" s="205" t="s">
        <v>1</v>
      </c>
      <c r="N244" s="206" t="s">
        <v>42</v>
      </c>
      <c r="O244" s="85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5" t="s">
        <v>486</v>
      </c>
      <c r="AT244" s="195" t="s">
        <v>483</v>
      </c>
      <c r="AU244" s="195" t="s">
        <v>77</v>
      </c>
      <c r="AY244" s="11" t="s">
        <v>121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1" t="s">
        <v>85</v>
      </c>
      <c r="BK244" s="196">
        <f>ROUND(I244*H244,2)</f>
        <v>0</v>
      </c>
      <c r="BL244" s="11" t="s">
        <v>486</v>
      </c>
      <c r="BM244" s="195" t="s">
        <v>631</v>
      </c>
    </row>
    <row r="245" s="2" customFormat="1" ht="24.15" customHeight="1">
      <c r="A245" s="32"/>
      <c r="B245" s="33"/>
      <c r="C245" s="197" t="s">
        <v>632</v>
      </c>
      <c r="D245" s="197" t="s">
        <v>483</v>
      </c>
      <c r="E245" s="198" t="s">
        <v>633</v>
      </c>
      <c r="F245" s="199" t="s">
        <v>634</v>
      </c>
      <c r="G245" s="200" t="s">
        <v>118</v>
      </c>
      <c r="H245" s="201">
        <v>50</v>
      </c>
      <c r="I245" s="202"/>
      <c r="J245" s="203">
        <f>ROUND(I245*H245,2)</f>
        <v>0</v>
      </c>
      <c r="K245" s="199" t="s">
        <v>119</v>
      </c>
      <c r="L245" s="204"/>
      <c r="M245" s="205" t="s">
        <v>1</v>
      </c>
      <c r="N245" s="206" t="s">
        <v>42</v>
      </c>
      <c r="O245" s="85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486</v>
      </c>
      <c r="AT245" s="195" t="s">
        <v>483</v>
      </c>
      <c r="AU245" s="195" t="s">
        <v>77</v>
      </c>
      <c r="AY245" s="11" t="s">
        <v>121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1" t="s">
        <v>85</v>
      </c>
      <c r="BK245" s="196">
        <f>ROUND(I245*H245,2)</f>
        <v>0</v>
      </c>
      <c r="BL245" s="11" t="s">
        <v>486</v>
      </c>
      <c r="BM245" s="195" t="s">
        <v>635</v>
      </c>
    </row>
    <row r="246" s="2" customFormat="1" ht="24.15" customHeight="1">
      <c r="A246" s="32"/>
      <c r="B246" s="33"/>
      <c r="C246" s="197" t="s">
        <v>636</v>
      </c>
      <c r="D246" s="197" t="s">
        <v>483</v>
      </c>
      <c r="E246" s="198" t="s">
        <v>637</v>
      </c>
      <c r="F246" s="199" t="s">
        <v>638</v>
      </c>
      <c r="G246" s="200" t="s">
        <v>118</v>
      </c>
      <c r="H246" s="201">
        <v>100</v>
      </c>
      <c r="I246" s="202"/>
      <c r="J246" s="203">
        <f>ROUND(I246*H246,2)</f>
        <v>0</v>
      </c>
      <c r="K246" s="199" t="s">
        <v>119</v>
      </c>
      <c r="L246" s="204"/>
      <c r="M246" s="205" t="s">
        <v>1</v>
      </c>
      <c r="N246" s="206" t="s">
        <v>42</v>
      </c>
      <c r="O246" s="85"/>
      <c r="P246" s="193">
        <f>O246*H246</f>
        <v>0</v>
      </c>
      <c r="Q246" s="193">
        <v>0</v>
      </c>
      <c r="R246" s="193">
        <f>Q246*H246</f>
        <v>0</v>
      </c>
      <c r="S246" s="193">
        <v>0</v>
      </c>
      <c r="T246" s="19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486</v>
      </c>
      <c r="AT246" s="195" t="s">
        <v>483</v>
      </c>
      <c r="AU246" s="195" t="s">
        <v>77</v>
      </c>
      <c r="AY246" s="11" t="s">
        <v>121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1" t="s">
        <v>85</v>
      </c>
      <c r="BK246" s="196">
        <f>ROUND(I246*H246,2)</f>
        <v>0</v>
      </c>
      <c r="BL246" s="11" t="s">
        <v>486</v>
      </c>
      <c r="BM246" s="195" t="s">
        <v>639</v>
      </c>
    </row>
    <row r="247" s="2" customFormat="1" ht="24.15" customHeight="1">
      <c r="A247" s="32"/>
      <c r="B247" s="33"/>
      <c r="C247" s="197" t="s">
        <v>640</v>
      </c>
      <c r="D247" s="197" t="s">
        <v>483</v>
      </c>
      <c r="E247" s="198" t="s">
        <v>641</v>
      </c>
      <c r="F247" s="199" t="s">
        <v>642</v>
      </c>
      <c r="G247" s="200" t="s">
        <v>118</v>
      </c>
      <c r="H247" s="201">
        <v>300</v>
      </c>
      <c r="I247" s="202"/>
      <c r="J247" s="203">
        <f>ROUND(I247*H247,2)</f>
        <v>0</v>
      </c>
      <c r="K247" s="199" t="s">
        <v>119</v>
      </c>
      <c r="L247" s="204"/>
      <c r="M247" s="205" t="s">
        <v>1</v>
      </c>
      <c r="N247" s="206" t="s">
        <v>42</v>
      </c>
      <c r="O247" s="85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5" t="s">
        <v>486</v>
      </c>
      <c r="AT247" s="195" t="s">
        <v>483</v>
      </c>
      <c r="AU247" s="195" t="s">
        <v>77</v>
      </c>
      <c r="AY247" s="11" t="s">
        <v>121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1" t="s">
        <v>85</v>
      </c>
      <c r="BK247" s="196">
        <f>ROUND(I247*H247,2)</f>
        <v>0</v>
      </c>
      <c r="BL247" s="11" t="s">
        <v>486</v>
      </c>
      <c r="BM247" s="195" t="s">
        <v>643</v>
      </c>
    </row>
    <row r="248" s="2" customFormat="1" ht="24.15" customHeight="1">
      <c r="A248" s="32"/>
      <c r="B248" s="33"/>
      <c r="C248" s="197" t="s">
        <v>644</v>
      </c>
      <c r="D248" s="197" t="s">
        <v>483</v>
      </c>
      <c r="E248" s="198" t="s">
        <v>645</v>
      </c>
      <c r="F248" s="199" t="s">
        <v>646</v>
      </c>
      <c r="G248" s="200" t="s">
        <v>118</v>
      </c>
      <c r="H248" s="201">
        <v>300</v>
      </c>
      <c r="I248" s="202"/>
      <c r="J248" s="203">
        <f>ROUND(I248*H248,2)</f>
        <v>0</v>
      </c>
      <c r="K248" s="199" t="s">
        <v>119</v>
      </c>
      <c r="L248" s="204"/>
      <c r="M248" s="205" t="s">
        <v>1</v>
      </c>
      <c r="N248" s="206" t="s">
        <v>42</v>
      </c>
      <c r="O248" s="85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486</v>
      </c>
      <c r="AT248" s="195" t="s">
        <v>483</v>
      </c>
      <c r="AU248" s="195" t="s">
        <v>77</v>
      </c>
      <c r="AY248" s="11" t="s">
        <v>121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1" t="s">
        <v>85</v>
      </c>
      <c r="BK248" s="196">
        <f>ROUND(I248*H248,2)</f>
        <v>0</v>
      </c>
      <c r="BL248" s="11" t="s">
        <v>486</v>
      </c>
      <c r="BM248" s="195" t="s">
        <v>647</v>
      </c>
    </row>
    <row r="249" s="2" customFormat="1" ht="33" customHeight="1">
      <c r="A249" s="32"/>
      <c r="B249" s="33"/>
      <c r="C249" s="197" t="s">
        <v>648</v>
      </c>
      <c r="D249" s="197" t="s">
        <v>483</v>
      </c>
      <c r="E249" s="198" t="s">
        <v>649</v>
      </c>
      <c r="F249" s="199" t="s">
        <v>650</v>
      </c>
      <c r="G249" s="200" t="s">
        <v>118</v>
      </c>
      <c r="H249" s="201">
        <v>550</v>
      </c>
      <c r="I249" s="202"/>
      <c r="J249" s="203">
        <f>ROUND(I249*H249,2)</f>
        <v>0</v>
      </c>
      <c r="K249" s="199" t="s">
        <v>119</v>
      </c>
      <c r="L249" s="204"/>
      <c r="M249" s="205" t="s">
        <v>1</v>
      </c>
      <c r="N249" s="206" t="s">
        <v>42</v>
      </c>
      <c r="O249" s="85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486</v>
      </c>
      <c r="AT249" s="195" t="s">
        <v>483</v>
      </c>
      <c r="AU249" s="195" t="s">
        <v>77</v>
      </c>
      <c r="AY249" s="11" t="s">
        <v>121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1" t="s">
        <v>85</v>
      </c>
      <c r="BK249" s="196">
        <f>ROUND(I249*H249,2)</f>
        <v>0</v>
      </c>
      <c r="BL249" s="11" t="s">
        <v>486</v>
      </c>
      <c r="BM249" s="195" t="s">
        <v>651</v>
      </c>
    </row>
    <row r="250" s="2" customFormat="1" ht="33" customHeight="1">
      <c r="A250" s="32"/>
      <c r="B250" s="33"/>
      <c r="C250" s="197" t="s">
        <v>652</v>
      </c>
      <c r="D250" s="197" t="s">
        <v>483</v>
      </c>
      <c r="E250" s="198" t="s">
        <v>653</v>
      </c>
      <c r="F250" s="199" t="s">
        <v>654</v>
      </c>
      <c r="G250" s="200" t="s">
        <v>118</v>
      </c>
      <c r="H250" s="201">
        <v>300</v>
      </c>
      <c r="I250" s="202"/>
      <c r="J250" s="203">
        <f>ROUND(I250*H250,2)</f>
        <v>0</v>
      </c>
      <c r="K250" s="199" t="s">
        <v>119</v>
      </c>
      <c r="L250" s="204"/>
      <c r="M250" s="205" t="s">
        <v>1</v>
      </c>
      <c r="N250" s="206" t="s">
        <v>42</v>
      </c>
      <c r="O250" s="85"/>
      <c r="P250" s="193">
        <f>O250*H250</f>
        <v>0</v>
      </c>
      <c r="Q250" s="193">
        <v>0</v>
      </c>
      <c r="R250" s="193">
        <f>Q250*H250</f>
        <v>0</v>
      </c>
      <c r="S250" s="193">
        <v>0</v>
      </c>
      <c r="T250" s="19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5" t="s">
        <v>486</v>
      </c>
      <c r="AT250" s="195" t="s">
        <v>483</v>
      </c>
      <c r="AU250" s="195" t="s">
        <v>77</v>
      </c>
      <c r="AY250" s="11" t="s">
        <v>121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1" t="s">
        <v>85</v>
      </c>
      <c r="BK250" s="196">
        <f>ROUND(I250*H250,2)</f>
        <v>0</v>
      </c>
      <c r="BL250" s="11" t="s">
        <v>486</v>
      </c>
      <c r="BM250" s="195" t="s">
        <v>655</v>
      </c>
    </row>
    <row r="251" s="2" customFormat="1" ht="33" customHeight="1">
      <c r="A251" s="32"/>
      <c r="B251" s="33"/>
      <c r="C251" s="197" t="s">
        <v>656</v>
      </c>
      <c r="D251" s="197" t="s">
        <v>483</v>
      </c>
      <c r="E251" s="198" t="s">
        <v>657</v>
      </c>
      <c r="F251" s="199" t="s">
        <v>658</v>
      </c>
      <c r="G251" s="200" t="s">
        <v>118</v>
      </c>
      <c r="H251" s="201">
        <v>700</v>
      </c>
      <c r="I251" s="202"/>
      <c r="J251" s="203">
        <f>ROUND(I251*H251,2)</f>
        <v>0</v>
      </c>
      <c r="K251" s="199" t="s">
        <v>119</v>
      </c>
      <c r="L251" s="204"/>
      <c r="M251" s="205" t="s">
        <v>1</v>
      </c>
      <c r="N251" s="206" t="s">
        <v>42</v>
      </c>
      <c r="O251" s="85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486</v>
      </c>
      <c r="AT251" s="195" t="s">
        <v>483</v>
      </c>
      <c r="AU251" s="195" t="s">
        <v>77</v>
      </c>
      <c r="AY251" s="11" t="s">
        <v>121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1" t="s">
        <v>85</v>
      </c>
      <c r="BK251" s="196">
        <f>ROUND(I251*H251,2)</f>
        <v>0</v>
      </c>
      <c r="BL251" s="11" t="s">
        <v>486</v>
      </c>
      <c r="BM251" s="195" t="s">
        <v>659</v>
      </c>
    </row>
    <row r="252" s="2" customFormat="1" ht="33" customHeight="1">
      <c r="A252" s="32"/>
      <c r="B252" s="33"/>
      <c r="C252" s="197" t="s">
        <v>660</v>
      </c>
      <c r="D252" s="197" t="s">
        <v>483</v>
      </c>
      <c r="E252" s="198" t="s">
        <v>661</v>
      </c>
      <c r="F252" s="199" t="s">
        <v>662</v>
      </c>
      <c r="G252" s="200" t="s">
        <v>118</v>
      </c>
      <c r="H252" s="201">
        <v>800</v>
      </c>
      <c r="I252" s="202"/>
      <c r="J252" s="203">
        <f>ROUND(I252*H252,2)</f>
        <v>0</v>
      </c>
      <c r="K252" s="199" t="s">
        <v>119</v>
      </c>
      <c r="L252" s="204"/>
      <c r="M252" s="205" t="s">
        <v>1</v>
      </c>
      <c r="N252" s="206" t="s">
        <v>42</v>
      </c>
      <c r="O252" s="85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5" t="s">
        <v>486</v>
      </c>
      <c r="AT252" s="195" t="s">
        <v>483</v>
      </c>
      <c r="AU252" s="195" t="s">
        <v>77</v>
      </c>
      <c r="AY252" s="11" t="s">
        <v>121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1" t="s">
        <v>85</v>
      </c>
      <c r="BK252" s="196">
        <f>ROUND(I252*H252,2)</f>
        <v>0</v>
      </c>
      <c r="BL252" s="11" t="s">
        <v>486</v>
      </c>
      <c r="BM252" s="195" t="s">
        <v>663</v>
      </c>
    </row>
    <row r="253" s="2" customFormat="1" ht="33" customHeight="1">
      <c r="A253" s="32"/>
      <c r="B253" s="33"/>
      <c r="C253" s="197" t="s">
        <v>664</v>
      </c>
      <c r="D253" s="197" t="s">
        <v>483</v>
      </c>
      <c r="E253" s="198" t="s">
        <v>665</v>
      </c>
      <c r="F253" s="199" t="s">
        <v>666</v>
      </c>
      <c r="G253" s="200" t="s">
        <v>118</v>
      </c>
      <c r="H253" s="201">
        <v>300</v>
      </c>
      <c r="I253" s="202"/>
      <c r="J253" s="203">
        <f>ROUND(I253*H253,2)</f>
        <v>0</v>
      </c>
      <c r="K253" s="199" t="s">
        <v>119</v>
      </c>
      <c r="L253" s="204"/>
      <c r="M253" s="205" t="s">
        <v>1</v>
      </c>
      <c r="N253" s="206" t="s">
        <v>42</v>
      </c>
      <c r="O253" s="85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5" t="s">
        <v>486</v>
      </c>
      <c r="AT253" s="195" t="s">
        <v>483</v>
      </c>
      <c r="AU253" s="195" t="s">
        <v>77</v>
      </c>
      <c r="AY253" s="11" t="s">
        <v>121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1" t="s">
        <v>85</v>
      </c>
      <c r="BK253" s="196">
        <f>ROUND(I253*H253,2)</f>
        <v>0</v>
      </c>
      <c r="BL253" s="11" t="s">
        <v>486</v>
      </c>
      <c r="BM253" s="195" t="s">
        <v>667</v>
      </c>
    </row>
    <row r="254" s="2" customFormat="1" ht="33" customHeight="1">
      <c r="A254" s="32"/>
      <c r="B254" s="33"/>
      <c r="C254" s="197" t="s">
        <v>668</v>
      </c>
      <c r="D254" s="197" t="s">
        <v>483</v>
      </c>
      <c r="E254" s="198" t="s">
        <v>669</v>
      </c>
      <c r="F254" s="199" t="s">
        <v>670</v>
      </c>
      <c r="G254" s="200" t="s">
        <v>118</v>
      </c>
      <c r="H254" s="201">
        <v>600</v>
      </c>
      <c r="I254" s="202"/>
      <c r="J254" s="203">
        <f>ROUND(I254*H254,2)</f>
        <v>0</v>
      </c>
      <c r="K254" s="199" t="s">
        <v>119</v>
      </c>
      <c r="L254" s="204"/>
      <c r="M254" s="205" t="s">
        <v>1</v>
      </c>
      <c r="N254" s="206" t="s">
        <v>42</v>
      </c>
      <c r="O254" s="85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486</v>
      </c>
      <c r="AT254" s="195" t="s">
        <v>483</v>
      </c>
      <c r="AU254" s="195" t="s">
        <v>77</v>
      </c>
      <c r="AY254" s="11" t="s">
        <v>121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1" t="s">
        <v>85</v>
      </c>
      <c r="BK254" s="196">
        <f>ROUND(I254*H254,2)</f>
        <v>0</v>
      </c>
      <c r="BL254" s="11" t="s">
        <v>486</v>
      </c>
      <c r="BM254" s="195" t="s">
        <v>671</v>
      </c>
    </row>
    <row r="255" s="2" customFormat="1" ht="33" customHeight="1">
      <c r="A255" s="32"/>
      <c r="B255" s="33"/>
      <c r="C255" s="197" t="s">
        <v>672</v>
      </c>
      <c r="D255" s="197" t="s">
        <v>483</v>
      </c>
      <c r="E255" s="198" t="s">
        <v>673</v>
      </c>
      <c r="F255" s="199" t="s">
        <v>674</v>
      </c>
      <c r="G255" s="200" t="s">
        <v>118</v>
      </c>
      <c r="H255" s="201">
        <v>500</v>
      </c>
      <c r="I255" s="202"/>
      <c r="J255" s="203">
        <f>ROUND(I255*H255,2)</f>
        <v>0</v>
      </c>
      <c r="K255" s="199" t="s">
        <v>119</v>
      </c>
      <c r="L255" s="204"/>
      <c r="M255" s="205" t="s">
        <v>1</v>
      </c>
      <c r="N255" s="206" t="s">
        <v>42</v>
      </c>
      <c r="O255" s="85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5" t="s">
        <v>486</v>
      </c>
      <c r="AT255" s="195" t="s">
        <v>483</v>
      </c>
      <c r="AU255" s="195" t="s">
        <v>77</v>
      </c>
      <c r="AY255" s="11" t="s">
        <v>121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1" t="s">
        <v>85</v>
      </c>
      <c r="BK255" s="196">
        <f>ROUND(I255*H255,2)</f>
        <v>0</v>
      </c>
      <c r="BL255" s="11" t="s">
        <v>486</v>
      </c>
      <c r="BM255" s="195" t="s">
        <v>675</v>
      </c>
    </row>
    <row r="256" s="2" customFormat="1" ht="33" customHeight="1">
      <c r="A256" s="32"/>
      <c r="B256" s="33"/>
      <c r="C256" s="197" t="s">
        <v>676</v>
      </c>
      <c r="D256" s="197" t="s">
        <v>483</v>
      </c>
      <c r="E256" s="198" t="s">
        <v>677</v>
      </c>
      <c r="F256" s="199" t="s">
        <v>678</v>
      </c>
      <c r="G256" s="200" t="s">
        <v>118</v>
      </c>
      <c r="H256" s="201">
        <v>400</v>
      </c>
      <c r="I256" s="202"/>
      <c r="J256" s="203">
        <f>ROUND(I256*H256,2)</f>
        <v>0</v>
      </c>
      <c r="K256" s="199" t="s">
        <v>119</v>
      </c>
      <c r="L256" s="204"/>
      <c r="M256" s="205" t="s">
        <v>1</v>
      </c>
      <c r="N256" s="206" t="s">
        <v>42</v>
      </c>
      <c r="O256" s="85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5" t="s">
        <v>486</v>
      </c>
      <c r="AT256" s="195" t="s">
        <v>483</v>
      </c>
      <c r="AU256" s="195" t="s">
        <v>77</v>
      </c>
      <c r="AY256" s="11" t="s">
        <v>121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1" t="s">
        <v>85</v>
      </c>
      <c r="BK256" s="196">
        <f>ROUND(I256*H256,2)</f>
        <v>0</v>
      </c>
      <c r="BL256" s="11" t="s">
        <v>486</v>
      </c>
      <c r="BM256" s="195" t="s">
        <v>679</v>
      </c>
    </row>
    <row r="257" s="2" customFormat="1" ht="33" customHeight="1">
      <c r="A257" s="32"/>
      <c r="B257" s="33"/>
      <c r="C257" s="197" t="s">
        <v>680</v>
      </c>
      <c r="D257" s="197" t="s">
        <v>483</v>
      </c>
      <c r="E257" s="198" t="s">
        <v>681</v>
      </c>
      <c r="F257" s="199" t="s">
        <v>682</v>
      </c>
      <c r="G257" s="200" t="s">
        <v>118</v>
      </c>
      <c r="H257" s="201">
        <v>100</v>
      </c>
      <c r="I257" s="202"/>
      <c r="J257" s="203">
        <f>ROUND(I257*H257,2)</f>
        <v>0</v>
      </c>
      <c r="K257" s="199" t="s">
        <v>119</v>
      </c>
      <c r="L257" s="204"/>
      <c r="M257" s="205" t="s">
        <v>1</v>
      </c>
      <c r="N257" s="206" t="s">
        <v>42</v>
      </c>
      <c r="O257" s="85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486</v>
      </c>
      <c r="AT257" s="195" t="s">
        <v>483</v>
      </c>
      <c r="AU257" s="195" t="s">
        <v>77</v>
      </c>
      <c r="AY257" s="11" t="s">
        <v>121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1" t="s">
        <v>85</v>
      </c>
      <c r="BK257" s="196">
        <f>ROUND(I257*H257,2)</f>
        <v>0</v>
      </c>
      <c r="BL257" s="11" t="s">
        <v>486</v>
      </c>
      <c r="BM257" s="195" t="s">
        <v>683</v>
      </c>
    </row>
    <row r="258" s="2" customFormat="1" ht="37.8" customHeight="1">
      <c r="A258" s="32"/>
      <c r="B258" s="33"/>
      <c r="C258" s="197" t="s">
        <v>684</v>
      </c>
      <c r="D258" s="197" t="s">
        <v>483</v>
      </c>
      <c r="E258" s="198" t="s">
        <v>685</v>
      </c>
      <c r="F258" s="199" t="s">
        <v>686</v>
      </c>
      <c r="G258" s="200" t="s">
        <v>118</v>
      </c>
      <c r="H258" s="201">
        <v>300</v>
      </c>
      <c r="I258" s="202"/>
      <c r="J258" s="203">
        <f>ROUND(I258*H258,2)</f>
        <v>0</v>
      </c>
      <c r="K258" s="199" t="s">
        <v>119</v>
      </c>
      <c r="L258" s="204"/>
      <c r="M258" s="205" t="s">
        <v>1</v>
      </c>
      <c r="N258" s="206" t="s">
        <v>42</v>
      </c>
      <c r="O258" s="85"/>
      <c r="P258" s="193">
        <f>O258*H258</f>
        <v>0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5" t="s">
        <v>486</v>
      </c>
      <c r="AT258" s="195" t="s">
        <v>483</v>
      </c>
      <c r="AU258" s="195" t="s">
        <v>77</v>
      </c>
      <c r="AY258" s="11" t="s">
        <v>121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1" t="s">
        <v>85</v>
      </c>
      <c r="BK258" s="196">
        <f>ROUND(I258*H258,2)</f>
        <v>0</v>
      </c>
      <c r="BL258" s="11" t="s">
        <v>486</v>
      </c>
      <c r="BM258" s="195" t="s">
        <v>687</v>
      </c>
    </row>
    <row r="259" s="2" customFormat="1" ht="37.8" customHeight="1">
      <c r="A259" s="32"/>
      <c r="B259" s="33"/>
      <c r="C259" s="197" t="s">
        <v>688</v>
      </c>
      <c r="D259" s="197" t="s">
        <v>483</v>
      </c>
      <c r="E259" s="198" t="s">
        <v>689</v>
      </c>
      <c r="F259" s="199" t="s">
        <v>690</v>
      </c>
      <c r="G259" s="200" t="s">
        <v>118</v>
      </c>
      <c r="H259" s="201">
        <v>50</v>
      </c>
      <c r="I259" s="202"/>
      <c r="J259" s="203">
        <f>ROUND(I259*H259,2)</f>
        <v>0</v>
      </c>
      <c r="K259" s="199" t="s">
        <v>119</v>
      </c>
      <c r="L259" s="204"/>
      <c r="M259" s="205" t="s">
        <v>1</v>
      </c>
      <c r="N259" s="206" t="s">
        <v>42</v>
      </c>
      <c r="O259" s="85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5" t="s">
        <v>486</v>
      </c>
      <c r="AT259" s="195" t="s">
        <v>483</v>
      </c>
      <c r="AU259" s="195" t="s">
        <v>77</v>
      </c>
      <c r="AY259" s="11" t="s">
        <v>121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1" t="s">
        <v>85</v>
      </c>
      <c r="BK259" s="196">
        <f>ROUND(I259*H259,2)</f>
        <v>0</v>
      </c>
      <c r="BL259" s="11" t="s">
        <v>486</v>
      </c>
      <c r="BM259" s="195" t="s">
        <v>691</v>
      </c>
    </row>
    <row r="260" s="2" customFormat="1" ht="37.8" customHeight="1">
      <c r="A260" s="32"/>
      <c r="B260" s="33"/>
      <c r="C260" s="197" t="s">
        <v>692</v>
      </c>
      <c r="D260" s="197" t="s">
        <v>483</v>
      </c>
      <c r="E260" s="198" t="s">
        <v>693</v>
      </c>
      <c r="F260" s="199" t="s">
        <v>694</v>
      </c>
      <c r="G260" s="200" t="s">
        <v>118</v>
      </c>
      <c r="H260" s="201">
        <v>100</v>
      </c>
      <c r="I260" s="202"/>
      <c r="J260" s="203">
        <f>ROUND(I260*H260,2)</f>
        <v>0</v>
      </c>
      <c r="K260" s="199" t="s">
        <v>119</v>
      </c>
      <c r="L260" s="204"/>
      <c r="M260" s="205" t="s">
        <v>1</v>
      </c>
      <c r="N260" s="206" t="s">
        <v>42</v>
      </c>
      <c r="O260" s="85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5" t="s">
        <v>486</v>
      </c>
      <c r="AT260" s="195" t="s">
        <v>483</v>
      </c>
      <c r="AU260" s="195" t="s">
        <v>77</v>
      </c>
      <c r="AY260" s="11" t="s">
        <v>121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1" t="s">
        <v>85</v>
      </c>
      <c r="BK260" s="196">
        <f>ROUND(I260*H260,2)</f>
        <v>0</v>
      </c>
      <c r="BL260" s="11" t="s">
        <v>486</v>
      </c>
      <c r="BM260" s="195" t="s">
        <v>695</v>
      </c>
    </row>
    <row r="261" s="2" customFormat="1" ht="37.8" customHeight="1">
      <c r="A261" s="32"/>
      <c r="B261" s="33"/>
      <c r="C261" s="197" t="s">
        <v>696</v>
      </c>
      <c r="D261" s="197" t="s">
        <v>483</v>
      </c>
      <c r="E261" s="198" t="s">
        <v>697</v>
      </c>
      <c r="F261" s="199" t="s">
        <v>698</v>
      </c>
      <c r="G261" s="200" t="s">
        <v>118</v>
      </c>
      <c r="H261" s="201">
        <v>50</v>
      </c>
      <c r="I261" s="202"/>
      <c r="J261" s="203">
        <f>ROUND(I261*H261,2)</f>
        <v>0</v>
      </c>
      <c r="K261" s="199" t="s">
        <v>119</v>
      </c>
      <c r="L261" s="204"/>
      <c r="M261" s="205" t="s">
        <v>1</v>
      </c>
      <c r="N261" s="206" t="s">
        <v>42</v>
      </c>
      <c r="O261" s="85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486</v>
      </c>
      <c r="AT261" s="195" t="s">
        <v>483</v>
      </c>
      <c r="AU261" s="195" t="s">
        <v>77</v>
      </c>
      <c r="AY261" s="11" t="s">
        <v>121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1" t="s">
        <v>85</v>
      </c>
      <c r="BK261" s="196">
        <f>ROUND(I261*H261,2)</f>
        <v>0</v>
      </c>
      <c r="BL261" s="11" t="s">
        <v>486</v>
      </c>
      <c r="BM261" s="195" t="s">
        <v>699</v>
      </c>
    </row>
    <row r="262" s="2" customFormat="1" ht="37.8" customHeight="1">
      <c r="A262" s="32"/>
      <c r="B262" s="33"/>
      <c r="C262" s="197" t="s">
        <v>700</v>
      </c>
      <c r="D262" s="197" t="s">
        <v>483</v>
      </c>
      <c r="E262" s="198" t="s">
        <v>701</v>
      </c>
      <c r="F262" s="199" t="s">
        <v>702</v>
      </c>
      <c r="G262" s="200" t="s">
        <v>118</v>
      </c>
      <c r="H262" s="201">
        <v>30</v>
      </c>
      <c r="I262" s="202"/>
      <c r="J262" s="203">
        <f>ROUND(I262*H262,2)</f>
        <v>0</v>
      </c>
      <c r="K262" s="199" t="s">
        <v>119</v>
      </c>
      <c r="L262" s="204"/>
      <c r="M262" s="205" t="s">
        <v>1</v>
      </c>
      <c r="N262" s="206" t="s">
        <v>42</v>
      </c>
      <c r="O262" s="85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5" t="s">
        <v>486</v>
      </c>
      <c r="AT262" s="195" t="s">
        <v>483</v>
      </c>
      <c r="AU262" s="195" t="s">
        <v>77</v>
      </c>
      <c r="AY262" s="11" t="s">
        <v>121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1" t="s">
        <v>85</v>
      </c>
      <c r="BK262" s="196">
        <f>ROUND(I262*H262,2)</f>
        <v>0</v>
      </c>
      <c r="BL262" s="11" t="s">
        <v>486</v>
      </c>
      <c r="BM262" s="195" t="s">
        <v>703</v>
      </c>
    </row>
    <row r="263" s="2" customFormat="1" ht="37.8" customHeight="1">
      <c r="A263" s="32"/>
      <c r="B263" s="33"/>
      <c r="C263" s="197" t="s">
        <v>704</v>
      </c>
      <c r="D263" s="197" t="s">
        <v>483</v>
      </c>
      <c r="E263" s="198" t="s">
        <v>705</v>
      </c>
      <c r="F263" s="199" t="s">
        <v>706</v>
      </c>
      <c r="G263" s="200" t="s">
        <v>118</v>
      </c>
      <c r="H263" s="201">
        <v>30</v>
      </c>
      <c r="I263" s="202"/>
      <c r="J263" s="203">
        <f>ROUND(I263*H263,2)</f>
        <v>0</v>
      </c>
      <c r="K263" s="199" t="s">
        <v>119</v>
      </c>
      <c r="L263" s="204"/>
      <c r="M263" s="205" t="s">
        <v>1</v>
      </c>
      <c r="N263" s="206" t="s">
        <v>42</v>
      </c>
      <c r="O263" s="85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5" t="s">
        <v>486</v>
      </c>
      <c r="AT263" s="195" t="s">
        <v>483</v>
      </c>
      <c r="AU263" s="195" t="s">
        <v>77</v>
      </c>
      <c r="AY263" s="11" t="s">
        <v>121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1" t="s">
        <v>85</v>
      </c>
      <c r="BK263" s="196">
        <f>ROUND(I263*H263,2)</f>
        <v>0</v>
      </c>
      <c r="BL263" s="11" t="s">
        <v>486</v>
      </c>
      <c r="BM263" s="195" t="s">
        <v>707</v>
      </c>
    </row>
    <row r="264" s="2" customFormat="1" ht="37.8" customHeight="1">
      <c r="A264" s="32"/>
      <c r="B264" s="33"/>
      <c r="C264" s="197" t="s">
        <v>708</v>
      </c>
      <c r="D264" s="197" t="s">
        <v>483</v>
      </c>
      <c r="E264" s="198" t="s">
        <v>709</v>
      </c>
      <c r="F264" s="199" t="s">
        <v>710</v>
      </c>
      <c r="G264" s="200" t="s">
        <v>118</v>
      </c>
      <c r="H264" s="201">
        <v>30</v>
      </c>
      <c r="I264" s="202"/>
      <c r="J264" s="203">
        <f>ROUND(I264*H264,2)</f>
        <v>0</v>
      </c>
      <c r="K264" s="199" t="s">
        <v>119</v>
      </c>
      <c r="L264" s="204"/>
      <c r="M264" s="205" t="s">
        <v>1</v>
      </c>
      <c r="N264" s="206" t="s">
        <v>42</v>
      </c>
      <c r="O264" s="85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486</v>
      </c>
      <c r="AT264" s="195" t="s">
        <v>483</v>
      </c>
      <c r="AU264" s="195" t="s">
        <v>77</v>
      </c>
      <c r="AY264" s="11" t="s">
        <v>121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1" t="s">
        <v>85</v>
      </c>
      <c r="BK264" s="196">
        <f>ROUND(I264*H264,2)</f>
        <v>0</v>
      </c>
      <c r="BL264" s="11" t="s">
        <v>486</v>
      </c>
      <c r="BM264" s="195" t="s">
        <v>711</v>
      </c>
    </row>
    <row r="265" s="2" customFormat="1" ht="37.8" customHeight="1">
      <c r="A265" s="32"/>
      <c r="B265" s="33"/>
      <c r="C265" s="197" t="s">
        <v>712</v>
      </c>
      <c r="D265" s="197" t="s">
        <v>483</v>
      </c>
      <c r="E265" s="198" t="s">
        <v>713</v>
      </c>
      <c r="F265" s="199" t="s">
        <v>714</v>
      </c>
      <c r="G265" s="200" t="s">
        <v>118</v>
      </c>
      <c r="H265" s="201">
        <v>30</v>
      </c>
      <c r="I265" s="202"/>
      <c r="J265" s="203">
        <f>ROUND(I265*H265,2)</f>
        <v>0</v>
      </c>
      <c r="K265" s="199" t="s">
        <v>119</v>
      </c>
      <c r="L265" s="204"/>
      <c r="M265" s="205" t="s">
        <v>1</v>
      </c>
      <c r="N265" s="206" t="s">
        <v>42</v>
      </c>
      <c r="O265" s="85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5" t="s">
        <v>486</v>
      </c>
      <c r="AT265" s="195" t="s">
        <v>483</v>
      </c>
      <c r="AU265" s="195" t="s">
        <v>77</v>
      </c>
      <c r="AY265" s="11" t="s">
        <v>121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1" t="s">
        <v>85</v>
      </c>
      <c r="BK265" s="196">
        <f>ROUND(I265*H265,2)</f>
        <v>0</v>
      </c>
      <c r="BL265" s="11" t="s">
        <v>486</v>
      </c>
      <c r="BM265" s="195" t="s">
        <v>715</v>
      </c>
    </row>
    <row r="266" s="2" customFormat="1" ht="33" customHeight="1">
      <c r="A266" s="32"/>
      <c r="B266" s="33"/>
      <c r="C266" s="197" t="s">
        <v>716</v>
      </c>
      <c r="D266" s="197" t="s">
        <v>483</v>
      </c>
      <c r="E266" s="198" t="s">
        <v>717</v>
      </c>
      <c r="F266" s="199" t="s">
        <v>718</v>
      </c>
      <c r="G266" s="200" t="s">
        <v>137</v>
      </c>
      <c r="H266" s="201">
        <v>30</v>
      </c>
      <c r="I266" s="202"/>
      <c r="J266" s="203">
        <f>ROUND(I266*H266,2)</f>
        <v>0</v>
      </c>
      <c r="K266" s="199" t="s">
        <v>119</v>
      </c>
      <c r="L266" s="204"/>
      <c r="M266" s="205" t="s">
        <v>1</v>
      </c>
      <c r="N266" s="206" t="s">
        <v>42</v>
      </c>
      <c r="O266" s="85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5" t="s">
        <v>486</v>
      </c>
      <c r="AT266" s="195" t="s">
        <v>483</v>
      </c>
      <c r="AU266" s="195" t="s">
        <v>77</v>
      </c>
      <c r="AY266" s="11" t="s">
        <v>121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1" t="s">
        <v>85</v>
      </c>
      <c r="BK266" s="196">
        <f>ROUND(I266*H266,2)</f>
        <v>0</v>
      </c>
      <c r="BL266" s="11" t="s">
        <v>486</v>
      </c>
      <c r="BM266" s="195" t="s">
        <v>719</v>
      </c>
    </row>
    <row r="267" s="2" customFormat="1" ht="33" customHeight="1">
      <c r="A267" s="32"/>
      <c r="B267" s="33"/>
      <c r="C267" s="197" t="s">
        <v>720</v>
      </c>
      <c r="D267" s="197" t="s">
        <v>483</v>
      </c>
      <c r="E267" s="198" t="s">
        <v>721</v>
      </c>
      <c r="F267" s="199" t="s">
        <v>722</v>
      </c>
      <c r="G267" s="200" t="s">
        <v>137</v>
      </c>
      <c r="H267" s="201">
        <v>30</v>
      </c>
      <c r="I267" s="202"/>
      <c r="J267" s="203">
        <f>ROUND(I267*H267,2)</f>
        <v>0</v>
      </c>
      <c r="K267" s="199" t="s">
        <v>119</v>
      </c>
      <c r="L267" s="204"/>
      <c r="M267" s="205" t="s">
        <v>1</v>
      </c>
      <c r="N267" s="206" t="s">
        <v>42</v>
      </c>
      <c r="O267" s="85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486</v>
      </c>
      <c r="AT267" s="195" t="s">
        <v>483</v>
      </c>
      <c r="AU267" s="195" t="s">
        <v>77</v>
      </c>
      <c r="AY267" s="11" t="s">
        <v>121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1" t="s">
        <v>85</v>
      </c>
      <c r="BK267" s="196">
        <f>ROUND(I267*H267,2)</f>
        <v>0</v>
      </c>
      <c r="BL267" s="11" t="s">
        <v>486</v>
      </c>
      <c r="BM267" s="195" t="s">
        <v>723</v>
      </c>
    </row>
    <row r="268" s="2" customFormat="1" ht="33" customHeight="1">
      <c r="A268" s="32"/>
      <c r="B268" s="33"/>
      <c r="C268" s="197" t="s">
        <v>724</v>
      </c>
      <c r="D268" s="197" t="s">
        <v>483</v>
      </c>
      <c r="E268" s="198" t="s">
        <v>725</v>
      </c>
      <c r="F268" s="199" t="s">
        <v>726</v>
      </c>
      <c r="G268" s="200" t="s">
        <v>137</v>
      </c>
      <c r="H268" s="201">
        <v>25</v>
      </c>
      <c r="I268" s="202"/>
      <c r="J268" s="203">
        <f>ROUND(I268*H268,2)</f>
        <v>0</v>
      </c>
      <c r="K268" s="199" t="s">
        <v>119</v>
      </c>
      <c r="L268" s="204"/>
      <c r="M268" s="205" t="s">
        <v>1</v>
      </c>
      <c r="N268" s="206" t="s">
        <v>42</v>
      </c>
      <c r="O268" s="85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5" t="s">
        <v>486</v>
      </c>
      <c r="AT268" s="195" t="s">
        <v>483</v>
      </c>
      <c r="AU268" s="195" t="s">
        <v>77</v>
      </c>
      <c r="AY268" s="11" t="s">
        <v>121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1" t="s">
        <v>85</v>
      </c>
      <c r="BK268" s="196">
        <f>ROUND(I268*H268,2)</f>
        <v>0</v>
      </c>
      <c r="BL268" s="11" t="s">
        <v>486</v>
      </c>
      <c r="BM268" s="195" t="s">
        <v>727</v>
      </c>
    </row>
    <row r="269" s="2" customFormat="1" ht="37.8" customHeight="1">
      <c r="A269" s="32"/>
      <c r="B269" s="33"/>
      <c r="C269" s="197" t="s">
        <v>728</v>
      </c>
      <c r="D269" s="197" t="s">
        <v>483</v>
      </c>
      <c r="E269" s="198" t="s">
        <v>729</v>
      </c>
      <c r="F269" s="199" t="s">
        <v>730</v>
      </c>
      <c r="G269" s="200" t="s">
        <v>118</v>
      </c>
      <c r="H269" s="201">
        <v>20</v>
      </c>
      <c r="I269" s="202"/>
      <c r="J269" s="203">
        <f>ROUND(I269*H269,2)</f>
        <v>0</v>
      </c>
      <c r="K269" s="199" t="s">
        <v>119</v>
      </c>
      <c r="L269" s="204"/>
      <c r="M269" s="205" t="s">
        <v>1</v>
      </c>
      <c r="N269" s="206" t="s">
        <v>42</v>
      </c>
      <c r="O269" s="85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486</v>
      </c>
      <c r="AT269" s="195" t="s">
        <v>483</v>
      </c>
      <c r="AU269" s="195" t="s">
        <v>77</v>
      </c>
      <c r="AY269" s="11" t="s">
        <v>121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1" t="s">
        <v>85</v>
      </c>
      <c r="BK269" s="196">
        <f>ROUND(I269*H269,2)</f>
        <v>0</v>
      </c>
      <c r="BL269" s="11" t="s">
        <v>486</v>
      </c>
      <c r="BM269" s="195" t="s">
        <v>731</v>
      </c>
    </row>
    <row r="270" s="2" customFormat="1" ht="49.05" customHeight="1">
      <c r="A270" s="32"/>
      <c r="B270" s="33"/>
      <c r="C270" s="197" t="s">
        <v>732</v>
      </c>
      <c r="D270" s="197" t="s">
        <v>483</v>
      </c>
      <c r="E270" s="198" t="s">
        <v>733</v>
      </c>
      <c r="F270" s="199" t="s">
        <v>734</v>
      </c>
      <c r="G270" s="200" t="s">
        <v>137</v>
      </c>
      <c r="H270" s="201">
        <v>9</v>
      </c>
      <c r="I270" s="202"/>
      <c r="J270" s="203">
        <f>ROUND(I270*H270,2)</f>
        <v>0</v>
      </c>
      <c r="K270" s="199" t="s">
        <v>119</v>
      </c>
      <c r="L270" s="204"/>
      <c r="M270" s="205" t="s">
        <v>1</v>
      </c>
      <c r="N270" s="206" t="s">
        <v>42</v>
      </c>
      <c r="O270" s="85"/>
      <c r="P270" s="193">
        <f>O270*H270</f>
        <v>0</v>
      </c>
      <c r="Q270" s="193">
        <v>0</v>
      </c>
      <c r="R270" s="193">
        <f>Q270*H270</f>
        <v>0</v>
      </c>
      <c r="S270" s="193">
        <v>0</v>
      </c>
      <c r="T270" s="194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5" t="s">
        <v>486</v>
      </c>
      <c r="AT270" s="195" t="s">
        <v>483</v>
      </c>
      <c r="AU270" s="195" t="s">
        <v>77</v>
      </c>
      <c r="AY270" s="11" t="s">
        <v>121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1" t="s">
        <v>85</v>
      </c>
      <c r="BK270" s="196">
        <f>ROUND(I270*H270,2)</f>
        <v>0</v>
      </c>
      <c r="BL270" s="11" t="s">
        <v>486</v>
      </c>
      <c r="BM270" s="195" t="s">
        <v>735</v>
      </c>
    </row>
    <row r="271" s="2" customFormat="1" ht="49.05" customHeight="1">
      <c r="A271" s="32"/>
      <c r="B271" s="33"/>
      <c r="C271" s="197" t="s">
        <v>736</v>
      </c>
      <c r="D271" s="197" t="s">
        <v>483</v>
      </c>
      <c r="E271" s="198" t="s">
        <v>737</v>
      </c>
      <c r="F271" s="199" t="s">
        <v>738</v>
      </c>
      <c r="G271" s="200" t="s">
        <v>137</v>
      </c>
      <c r="H271" s="201">
        <v>8</v>
      </c>
      <c r="I271" s="202"/>
      <c r="J271" s="203">
        <f>ROUND(I271*H271,2)</f>
        <v>0</v>
      </c>
      <c r="K271" s="199" t="s">
        <v>119</v>
      </c>
      <c r="L271" s="204"/>
      <c r="M271" s="205" t="s">
        <v>1</v>
      </c>
      <c r="N271" s="206" t="s">
        <v>42</v>
      </c>
      <c r="O271" s="85"/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5" t="s">
        <v>486</v>
      </c>
      <c r="AT271" s="195" t="s">
        <v>483</v>
      </c>
      <c r="AU271" s="195" t="s">
        <v>77</v>
      </c>
      <c r="AY271" s="11" t="s">
        <v>121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1" t="s">
        <v>85</v>
      </c>
      <c r="BK271" s="196">
        <f>ROUND(I271*H271,2)</f>
        <v>0</v>
      </c>
      <c r="BL271" s="11" t="s">
        <v>486</v>
      </c>
      <c r="BM271" s="195" t="s">
        <v>739</v>
      </c>
    </row>
    <row r="272" s="2" customFormat="1" ht="49.05" customHeight="1">
      <c r="A272" s="32"/>
      <c r="B272" s="33"/>
      <c r="C272" s="197" t="s">
        <v>740</v>
      </c>
      <c r="D272" s="197" t="s">
        <v>483</v>
      </c>
      <c r="E272" s="198" t="s">
        <v>741</v>
      </c>
      <c r="F272" s="199" t="s">
        <v>742</v>
      </c>
      <c r="G272" s="200" t="s">
        <v>137</v>
      </c>
      <c r="H272" s="201">
        <v>8</v>
      </c>
      <c r="I272" s="202"/>
      <c r="J272" s="203">
        <f>ROUND(I272*H272,2)</f>
        <v>0</v>
      </c>
      <c r="K272" s="199" t="s">
        <v>119</v>
      </c>
      <c r="L272" s="204"/>
      <c r="M272" s="205" t="s">
        <v>1</v>
      </c>
      <c r="N272" s="206" t="s">
        <v>42</v>
      </c>
      <c r="O272" s="85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5" t="s">
        <v>486</v>
      </c>
      <c r="AT272" s="195" t="s">
        <v>483</v>
      </c>
      <c r="AU272" s="195" t="s">
        <v>77</v>
      </c>
      <c r="AY272" s="11" t="s">
        <v>121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1" t="s">
        <v>85</v>
      </c>
      <c r="BK272" s="196">
        <f>ROUND(I272*H272,2)</f>
        <v>0</v>
      </c>
      <c r="BL272" s="11" t="s">
        <v>486</v>
      </c>
      <c r="BM272" s="195" t="s">
        <v>743</v>
      </c>
    </row>
    <row r="273" s="2" customFormat="1" ht="49.05" customHeight="1">
      <c r="A273" s="32"/>
      <c r="B273" s="33"/>
      <c r="C273" s="197" t="s">
        <v>744</v>
      </c>
      <c r="D273" s="197" t="s">
        <v>483</v>
      </c>
      <c r="E273" s="198" t="s">
        <v>745</v>
      </c>
      <c r="F273" s="199" t="s">
        <v>746</v>
      </c>
      <c r="G273" s="200" t="s">
        <v>137</v>
      </c>
      <c r="H273" s="201">
        <v>5</v>
      </c>
      <c r="I273" s="202"/>
      <c r="J273" s="203">
        <f>ROUND(I273*H273,2)</f>
        <v>0</v>
      </c>
      <c r="K273" s="199" t="s">
        <v>119</v>
      </c>
      <c r="L273" s="204"/>
      <c r="M273" s="205" t="s">
        <v>1</v>
      </c>
      <c r="N273" s="206" t="s">
        <v>42</v>
      </c>
      <c r="O273" s="85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486</v>
      </c>
      <c r="AT273" s="195" t="s">
        <v>483</v>
      </c>
      <c r="AU273" s="195" t="s">
        <v>77</v>
      </c>
      <c r="AY273" s="11" t="s">
        <v>121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1" t="s">
        <v>85</v>
      </c>
      <c r="BK273" s="196">
        <f>ROUND(I273*H273,2)</f>
        <v>0</v>
      </c>
      <c r="BL273" s="11" t="s">
        <v>486</v>
      </c>
      <c r="BM273" s="195" t="s">
        <v>747</v>
      </c>
    </row>
    <row r="274" s="2" customFormat="1" ht="24.15" customHeight="1">
      <c r="A274" s="32"/>
      <c r="B274" s="33"/>
      <c r="C274" s="197" t="s">
        <v>748</v>
      </c>
      <c r="D274" s="197" t="s">
        <v>483</v>
      </c>
      <c r="E274" s="198" t="s">
        <v>749</v>
      </c>
      <c r="F274" s="199" t="s">
        <v>750</v>
      </c>
      <c r="G274" s="200" t="s">
        <v>118</v>
      </c>
      <c r="H274" s="201">
        <v>240</v>
      </c>
      <c r="I274" s="202"/>
      <c r="J274" s="203">
        <f>ROUND(I274*H274,2)</f>
        <v>0</v>
      </c>
      <c r="K274" s="199" t="s">
        <v>119</v>
      </c>
      <c r="L274" s="204"/>
      <c r="M274" s="205" t="s">
        <v>1</v>
      </c>
      <c r="N274" s="206" t="s">
        <v>42</v>
      </c>
      <c r="O274" s="85"/>
      <c r="P274" s="193">
        <f>O274*H274</f>
        <v>0</v>
      </c>
      <c r="Q274" s="193">
        <v>0</v>
      </c>
      <c r="R274" s="193">
        <f>Q274*H274</f>
        <v>0</v>
      </c>
      <c r="S274" s="193">
        <v>0</v>
      </c>
      <c r="T274" s="19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5" t="s">
        <v>486</v>
      </c>
      <c r="AT274" s="195" t="s">
        <v>483</v>
      </c>
      <c r="AU274" s="195" t="s">
        <v>77</v>
      </c>
      <c r="AY274" s="11" t="s">
        <v>121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1" t="s">
        <v>85</v>
      </c>
      <c r="BK274" s="196">
        <f>ROUND(I274*H274,2)</f>
        <v>0</v>
      </c>
      <c r="BL274" s="11" t="s">
        <v>486</v>
      </c>
      <c r="BM274" s="195" t="s">
        <v>751</v>
      </c>
    </row>
    <row r="275" s="2" customFormat="1" ht="16.5" customHeight="1">
      <c r="A275" s="32"/>
      <c r="B275" s="33"/>
      <c r="C275" s="197" t="s">
        <v>752</v>
      </c>
      <c r="D275" s="197" t="s">
        <v>483</v>
      </c>
      <c r="E275" s="198" t="s">
        <v>753</v>
      </c>
      <c r="F275" s="199" t="s">
        <v>754</v>
      </c>
      <c r="G275" s="200" t="s">
        <v>137</v>
      </c>
      <c r="H275" s="201">
        <v>3</v>
      </c>
      <c r="I275" s="202"/>
      <c r="J275" s="203">
        <f>ROUND(I275*H275,2)</f>
        <v>0</v>
      </c>
      <c r="K275" s="199" t="s">
        <v>119</v>
      </c>
      <c r="L275" s="204"/>
      <c r="M275" s="205" t="s">
        <v>1</v>
      </c>
      <c r="N275" s="206" t="s">
        <v>42</v>
      </c>
      <c r="O275" s="85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5" t="s">
        <v>486</v>
      </c>
      <c r="AT275" s="195" t="s">
        <v>483</v>
      </c>
      <c r="AU275" s="195" t="s">
        <v>77</v>
      </c>
      <c r="AY275" s="11" t="s">
        <v>121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1" t="s">
        <v>85</v>
      </c>
      <c r="BK275" s="196">
        <f>ROUND(I275*H275,2)</f>
        <v>0</v>
      </c>
      <c r="BL275" s="11" t="s">
        <v>486</v>
      </c>
      <c r="BM275" s="195" t="s">
        <v>755</v>
      </c>
    </row>
    <row r="276" s="2" customFormat="1" ht="21.75" customHeight="1">
      <c r="A276" s="32"/>
      <c r="B276" s="33"/>
      <c r="C276" s="197" t="s">
        <v>756</v>
      </c>
      <c r="D276" s="197" t="s">
        <v>483</v>
      </c>
      <c r="E276" s="198" t="s">
        <v>757</v>
      </c>
      <c r="F276" s="199" t="s">
        <v>758</v>
      </c>
      <c r="G276" s="200" t="s">
        <v>137</v>
      </c>
      <c r="H276" s="201">
        <v>3</v>
      </c>
      <c r="I276" s="202"/>
      <c r="J276" s="203">
        <f>ROUND(I276*H276,2)</f>
        <v>0</v>
      </c>
      <c r="K276" s="199" t="s">
        <v>119</v>
      </c>
      <c r="L276" s="204"/>
      <c r="M276" s="205" t="s">
        <v>1</v>
      </c>
      <c r="N276" s="206" t="s">
        <v>42</v>
      </c>
      <c r="O276" s="85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5" t="s">
        <v>486</v>
      </c>
      <c r="AT276" s="195" t="s">
        <v>483</v>
      </c>
      <c r="AU276" s="195" t="s">
        <v>77</v>
      </c>
      <c r="AY276" s="11" t="s">
        <v>121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1" t="s">
        <v>85</v>
      </c>
      <c r="BK276" s="196">
        <f>ROUND(I276*H276,2)</f>
        <v>0</v>
      </c>
      <c r="BL276" s="11" t="s">
        <v>486</v>
      </c>
      <c r="BM276" s="195" t="s">
        <v>759</v>
      </c>
    </row>
    <row r="277" s="2" customFormat="1" ht="21.75" customHeight="1">
      <c r="A277" s="32"/>
      <c r="B277" s="33"/>
      <c r="C277" s="197" t="s">
        <v>760</v>
      </c>
      <c r="D277" s="197" t="s">
        <v>483</v>
      </c>
      <c r="E277" s="198" t="s">
        <v>761</v>
      </c>
      <c r="F277" s="199" t="s">
        <v>762</v>
      </c>
      <c r="G277" s="200" t="s">
        <v>137</v>
      </c>
      <c r="H277" s="201">
        <v>3</v>
      </c>
      <c r="I277" s="202"/>
      <c r="J277" s="203">
        <f>ROUND(I277*H277,2)</f>
        <v>0</v>
      </c>
      <c r="K277" s="199" t="s">
        <v>119</v>
      </c>
      <c r="L277" s="204"/>
      <c r="M277" s="205" t="s">
        <v>1</v>
      </c>
      <c r="N277" s="206" t="s">
        <v>42</v>
      </c>
      <c r="O277" s="85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5" t="s">
        <v>486</v>
      </c>
      <c r="AT277" s="195" t="s">
        <v>483</v>
      </c>
      <c r="AU277" s="195" t="s">
        <v>77</v>
      </c>
      <c r="AY277" s="11" t="s">
        <v>121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1" t="s">
        <v>85</v>
      </c>
      <c r="BK277" s="196">
        <f>ROUND(I277*H277,2)</f>
        <v>0</v>
      </c>
      <c r="BL277" s="11" t="s">
        <v>486</v>
      </c>
      <c r="BM277" s="195" t="s">
        <v>763</v>
      </c>
    </row>
    <row r="278" s="2" customFormat="1" ht="21.75" customHeight="1">
      <c r="A278" s="32"/>
      <c r="B278" s="33"/>
      <c r="C278" s="197" t="s">
        <v>764</v>
      </c>
      <c r="D278" s="197" t="s">
        <v>483</v>
      </c>
      <c r="E278" s="198" t="s">
        <v>765</v>
      </c>
      <c r="F278" s="199" t="s">
        <v>766</v>
      </c>
      <c r="G278" s="200" t="s">
        <v>137</v>
      </c>
      <c r="H278" s="201">
        <v>3</v>
      </c>
      <c r="I278" s="202"/>
      <c r="J278" s="203">
        <f>ROUND(I278*H278,2)</f>
        <v>0</v>
      </c>
      <c r="K278" s="199" t="s">
        <v>119</v>
      </c>
      <c r="L278" s="204"/>
      <c r="M278" s="205" t="s">
        <v>1</v>
      </c>
      <c r="N278" s="206" t="s">
        <v>42</v>
      </c>
      <c r="O278" s="85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5" t="s">
        <v>486</v>
      </c>
      <c r="AT278" s="195" t="s">
        <v>483</v>
      </c>
      <c r="AU278" s="195" t="s">
        <v>77</v>
      </c>
      <c r="AY278" s="11" t="s">
        <v>121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1" t="s">
        <v>85</v>
      </c>
      <c r="BK278" s="196">
        <f>ROUND(I278*H278,2)</f>
        <v>0</v>
      </c>
      <c r="BL278" s="11" t="s">
        <v>486</v>
      </c>
      <c r="BM278" s="195" t="s">
        <v>767</v>
      </c>
    </row>
    <row r="279" s="2" customFormat="1" ht="21.75" customHeight="1">
      <c r="A279" s="32"/>
      <c r="B279" s="33"/>
      <c r="C279" s="197" t="s">
        <v>768</v>
      </c>
      <c r="D279" s="197" t="s">
        <v>483</v>
      </c>
      <c r="E279" s="198" t="s">
        <v>769</v>
      </c>
      <c r="F279" s="199" t="s">
        <v>770</v>
      </c>
      <c r="G279" s="200" t="s">
        <v>137</v>
      </c>
      <c r="H279" s="201">
        <v>3</v>
      </c>
      <c r="I279" s="202"/>
      <c r="J279" s="203">
        <f>ROUND(I279*H279,2)</f>
        <v>0</v>
      </c>
      <c r="K279" s="199" t="s">
        <v>119</v>
      </c>
      <c r="L279" s="204"/>
      <c r="M279" s="205" t="s">
        <v>1</v>
      </c>
      <c r="N279" s="206" t="s">
        <v>42</v>
      </c>
      <c r="O279" s="85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5" t="s">
        <v>486</v>
      </c>
      <c r="AT279" s="195" t="s">
        <v>483</v>
      </c>
      <c r="AU279" s="195" t="s">
        <v>77</v>
      </c>
      <c r="AY279" s="11" t="s">
        <v>121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1" t="s">
        <v>85</v>
      </c>
      <c r="BK279" s="196">
        <f>ROUND(I279*H279,2)</f>
        <v>0</v>
      </c>
      <c r="BL279" s="11" t="s">
        <v>486</v>
      </c>
      <c r="BM279" s="195" t="s">
        <v>771</v>
      </c>
    </row>
    <row r="280" s="2" customFormat="1" ht="16.5" customHeight="1">
      <c r="A280" s="32"/>
      <c r="B280" s="33"/>
      <c r="C280" s="197" t="s">
        <v>772</v>
      </c>
      <c r="D280" s="197" t="s">
        <v>483</v>
      </c>
      <c r="E280" s="198" t="s">
        <v>773</v>
      </c>
      <c r="F280" s="199" t="s">
        <v>774</v>
      </c>
      <c r="G280" s="200" t="s">
        <v>137</v>
      </c>
      <c r="H280" s="201">
        <v>1</v>
      </c>
      <c r="I280" s="202"/>
      <c r="J280" s="203">
        <f>ROUND(I280*H280,2)</f>
        <v>0</v>
      </c>
      <c r="K280" s="199" t="s">
        <v>119</v>
      </c>
      <c r="L280" s="204"/>
      <c r="M280" s="205" t="s">
        <v>1</v>
      </c>
      <c r="N280" s="206" t="s">
        <v>42</v>
      </c>
      <c r="O280" s="85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5" t="s">
        <v>486</v>
      </c>
      <c r="AT280" s="195" t="s">
        <v>483</v>
      </c>
      <c r="AU280" s="195" t="s">
        <v>77</v>
      </c>
      <c r="AY280" s="11" t="s">
        <v>121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1" t="s">
        <v>85</v>
      </c>
      <c r="BK280" s="196">
        <f>ROUND(I280*H280,2)</f>
        <v>0</v>
      </c>
      <c r="BL280" s="11" t="s">
        <v>486</v>
      </c>
      <c r="BM280" s="195" t="s">
        <v>775</v>
      </c>
    </row>
    <row r="281" s="2" customFormat="1" ht="21.75" customHeight="1">
      <c r="A281" s="32"/>
      <c r="B281" s="33"/>
      <c r="C281" s="197" t="s">
        <v>776</v>
      </c>
      <c r="D281" s="197" t="s">
        <v>483</v>
      </c>
      <c r="E281" s="198" t="s">
        <v>777</v>
      </c>
      <c r="F281" s="199" t="s">
        <v>778</v>
      </c>
      <c r="G281" s="200" t="s">
        <v>137</v>
      </c>
      <c r="H281" s="201">
        <v>4</v>
      </c>
      <c r="I281" s="202"/>
      <c r="J281" s="203">
        <f>ROUND(I281*H281,2)</f>
        <v>0</v>
      </c>
      <c r="K281" s="199" t="s">
        <v>119</v>
      </c>
      <c r="L281" s="204"/>
      <c r="M281" s="205" t="s">
        <v>1</v>
      </c>
      <c r="N281" s="206" t="s">
        <v>42</v>
      </c>
      <c r="O281" s="85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5" t="s">
        <v>486</v>
      </c>
      <c r="AT281" s="195" t="s">
        <v>483</v>
      </c>
      <c r="AU281" s="195" t="s">
        <v>77</v>
      </c>
      <c r="AY281" s="11" t="s">
        <v>121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1" t="s">
        <v>85</v>
      </c>
      <c r="BK281" s="196">
        <f>ROUND(I281*H281,2)</f>
        <v>0</v>
      </c>
      <c r="BL281" s="11" t="s">
        <v>486</v>
      </c>
      <c r="BM281" s="195" t="s">
        <v>779</v>
      </c>
    </row>
    <row r="282" s="2" customFormat="1" ht="21.75" customHeight="1">
      <c r="A282" s="32"/>
      <c r="B282" s="33"/>
      <c r="C282" s="197" t="s">
        <v>780</v>
      </c>
      <c r="D282" s="197" t="s">
        <v>483</v>
      </c>
      <c r="E282" s="198" t="s">
        <v>781</v>
      </c>
      <c r="F282" s="199" t="s">
        <v>782</v>
      </c>
      <c r="G282" s="200" t="s">
        <v>137</v>
      </c>
      <c r="H282" s="201">
        <v>1</v>
      </c>
      <c r="I282" s="202"/>
      <c r="J282" s="203">
        <f>ROUND(I282*H282,2)</f>
        <v>0</v>
      </c>
      <c r="K282" s="199" t="s">
        <v>119</v>
      </c>
      <c r="L282" s="204"/>
      <c r="M282" s="205" t="s">
        <v>1</v>
      </c>
      <c r="N282" s="206" t="s">
        <v>42</v>
      </c>
      <c r="O282" s="85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5" t="s">
        <v>486</v>
      </c>
      <c r="AT282" s="195" t="s">
        <v>483</v>
      </c>
      <c r="AU282" s="195" t="s">
        <v>77</v>
      </c>
      <c r="AY282" s="11" t="s">
        <v>121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1" t="s">
        <v>85</v>
      </c>
      <c r="BK282" s="196">
        <f>ROUND(I282*H282,2)</f>
        <v>0</v>
      </c>
      <c r="BL282" s="11" t="s">
        <v>486</v>
      </c>
      <c r="BM282" s="195" t="s">
        <v>783</v>
      </c>
    </row>
    <row r="283" s="2" customFormat="1" ht="16.5" customHeight="1">
      <c r="A283" s="32"/>
      <c r="B283" s="33"/>
      <c r="C283" s="197" t="s">
        <v>784</v>
      </c>
      <c r="D283" s="197" t="s">
        <v>483</v>
      </c>
      <c r="E283" s="198" t="s">
        <v>785</v>
      </c>
      <c r="F283" s="199" t="s">
        <v>786</v>
      </c>
      <c r="G283" s="200" t="s">
        <v>787</v>
      </c>
      <c r="H283" s="201">
        <v>2</v>
      </c>
      <c r="I283" s="202"/>
      <c r="J283" s="203">
        <f>ROUND(I283*H283,2)</f>
        <v>0</v>
      </c>
      <c r="K283" s="199" t="s">
        <v>119</v>
      </c>
      <c r="L283" s="204"/>
      <c r="M283" s="205" t="s">
        <v>1</v>
      </c>
      <c r="N283" s="206" t="s">
        <v>42</v>
      </c>
      <c r="O283" s="85"/>
      <c r="P283" s="193">
        <f>O283*H283</f>
        <v>0</v>
      </c>
      <c r="Q283" s="193">
        <v>1</v>
      </c>
      <c r="R283" s="193">
        <f>Q283*H283</f>
        <v>2</v>
      </c>
      <c r="S283" s="193">
        <v>0</v>
      </c>
      <c r="T283" s="19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5" t="s">
        <v>486</v>
      </c>
      <c r="AT283" s="195" t="s">
        <v>483</v>
      </c>
      <c r="AU283" s="195" t="s">
        <v>77</v>
      </c>
      <c r="AY283" s="11" t="s">
        <v>121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1" t="s">
        <v>85</v>
      </c>
      <c r="BK283" s="196">
        <f>ROUND(I283*H283,2)</f>
        <v>0</v>
      </c>
      <c r="BL283" s="11" t="s">
        <v>486</v>
      </c>
      <c r="BM283" s="195" t="s">
        <v>788</v>
      </c>
    </row>
    <row r="284" s="2" customFormat="1" ht="21.75" customHeight="1">
      <c r="A284" s="32"/>
      <c r="B284" s="33"/>
      <c r="C284" s="197" t="s">
        <v>789</v>
      </c>
      <c r="D284" s="197" t="s">
        <v>483</v>
      </c>
      <c r="E284" s="198" t="s">
        <v>790</v>
      </c>
      <c r="F284" s="199" t="s">
        <v>791</v>
      </c>
      <c r="G284" s="200" t="s">
        <v>787</v>
      </c>
      <c r="H284" s="201">
        <v>2</v>
      </c>
      <c r="I284" s="202"/>
      <c r="J284" s="203">
        <f>ROUND(I284*H284,2)</f>
        <v>0</v>
      </c>
      <c r="K284" s="199" t="s">
        <v>119</v>
      </c>
      <c r="L284" s="204"/>
      <c r="M284" s="205" t="s">
        <v>1</v>
      </c>
      <c r="N284" s="206" t="s">
        <v>42</v>
      </c>
      <c r="O284" s="85"/>
      <c r="P284" s="193">
        <f>O284*H284</f>
        <v>0</v>
      </c>
      <c r="Q284" s="193">
        <v>1</v>
      </c>
      <c r="R284" s="193">
        <f>Q284*H284</f>
        <v>2</v>
      </c>
      <c r="S284" s="193">
        <v>0</v>
      </c>
      <c r="T284" s="194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5" t="s">
        <v>486</v>
      </c>
      <c r="AT284" s="195" t="s">
        <v>483</v>
      </c>
      <c r="AU284" s="195" t="s">
        <v>77</v>
      </c>
      <c r="AY284" s="11" t="s">
        <v>121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1" t="s">
        <v>85</v>
      </c>
      <c r="BK284" s="196">
        <f>ROUND(I284*H284,2)</f>
        <v>0</v>
      </c>
      <c r="BL284" s="11" t="s">
        <v>486</v>
      </c>
      <c r="BM284" s="195" t="s">
        <v>792</v>
      </c>
    </row>
    <row r="285" s="2" customFormat="1" ht="44.25" customHeight="1">
      <c r="A285" s="32"/>
      <c r="B285" s="33"/>
      <c r="C285" s="184" t="s">
        <v>793</v>
      </c>
      <c r="D285" s="184" t="s">
        <v>115</v>
      </c>
      <c r="E285" s="185" t="s">
        <v>794</v>
      </c>
      <c r="F285" s="186" t="s">
        <v>795</v>
      </c>
      <c r="G285" s="187" t="s">
        <v>137</v>
      </c>
      <c r="H285" s="188">
        <v>80</v>
      </c>
      <c r="I285" s="189"/>
      <c r="J285" s="190">
        <f>ROUND(I285*H285,2)</f>
        <v>0</v>
      </c>
      <c r="K285" s="186" t="s">
        <v>119</v>
      </c>
      <c r="L285" s="38"/>
      <c r="M285" s="207" t="s">
        <v>1</v>
      </c>
      <c r="N285" s="208" t="s">
        <v>42</v>
      </c>
      <c r="O285" s="209"/>
      <c r="P285" s="210">
        <f>O285*H285</f>
        <v>0</v>
      </c>
      <c r="Q285" s="210">
        <v>0</v>
      </c>
      <c r="R285" s="210">
        <f>Q285*H285</f>
        <v>0</v>
      </c>
      <c r="S285" s="210">
        <v>0</v>
      </c>
      <c r="T285" s="21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5" t="s">
        <v>120</v>
      </c>
      <c r="AT285" s="195" t="s">
        <v>115</v>
      </c>
      <c r="AU285" s="195" t="s">
        <v>77</v>
      </c>
      <c r="AY285" s="11" t="s">
        <v>121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1" t="s">
        <v>85</v>
      </c>
      <c r="BK285" s="196">
        <f>ROUND(I285*H285,2)</f>
        <v>0</v>
      </c>
      <c r="BL285" s="11" t="s">
        <v>120</v>
      </c>
      <c r="BM285" s="195" t="s">
        <v>796</v>
      </c>
    </row>
    <row r="286" s="2" customFormat="1" ht="6.96" customHeight="1">
      <c r="A286" s="32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38"/>
      <c r="M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</row>
  </sheetData>
  <sheetProtection sheet="1" autoFilter="0" formatColumns="0" formatRows="0" objects="1" scenarios="1" spinCount="100000" saltValue="lZ3cZUAMh84yUUnsOsx9Y8inMLqLzDyne7fCrTpEqr4yMw+LwWS6dM33bkRSM/wt1QSoamwpi5cgMC+XjQ6pJg==" hashValue="k0PqN8amDzZMzp5ikmNrcqxH1lvWEVCKzRWfSnUbl3/hiXqaoNi0O2+dhQy9fvelvD/gE8sO1oE4/HzmmuTUsg==" algorithmName="SHA-512" password="CC35"/>
  <autoFilter ref="C115:K28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87</v>
      </c>
    </row>
    <row r="4" s="1" customFormat="1" ht="24.96" customHeight="1">
      <c r="B4" s="14"/>
      <c r="D4" s="132" t="s">
        <v>94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Oprava kabelů a kabelových tras v obvodu SSZT OŘ OVA 2024 - Obvod SSZT Olomouc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797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22. 1. 2024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34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35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36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37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39</v>
      </c>
      <c r="G32" s="32"/>
      <c r="H32" s="32"/>
      <c r="I32" s="146" t="s">
        <v>38</v>
      </c>
      <c r="J32" s="146" t="s">
        <v>40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41</v>
      </c>
      <c r="E33" s="134" t="s">
        <v>42</v>
      </c>
      <c r="F33" s="148">
        <f>ROUND((SUM(BE116:BE173)),  2)</f>
        <v>0</v>
      </c>
      <c r="G33" s="32"/>
      <c r="H33" s="32"/>
      <c r="I33" s="149">
        <v>0.20999999999999999</v>
      </c>
      <c r="J33" s="148">
        <f>ROUND(((SUM(BE116:BE173))*I33),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43</v>
      </c>
      <c r="F34" s="148">
        <f>ROUND((SUM(BF116:BF173)),  2)</f>
        <v>0</v>
      </c>
      <c r="G34" s="32"/>
      <c r="H34" s="32"/>
      <c r="I34" s="149">
        <v>0.12</v>
      </c>
      <c r="J34" s="148">
        <f>ROUND(((SUM(BF116:BF173))*I34),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44</v>
      </c>
      <c r="F35" s="148">
        <f>ROUND((SUM(BG116:BG173)),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45</v>
      </c>
      <c r="F36" s="148">
        <f>ROUND((SUM(BH116:BH173)),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46</v>
      </c>
      <c r="F37" s="148">
        <f>ROUND((SUM(BI116:BI173)),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Oprava kabelů a kabelových tras v obvodu SSZT OŘ OVA 2024 - Obvod SSZT Olomouc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PS 01.2 - ÚRS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22. 1. 2024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státní organizace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34</v>
      </c>
      <c r="J92" s="30" t="str">
        <f>E24</f>
        <v>Ing. Jachan František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98</v>
      </c>
      <c r="D94" s="170"/>
      <c r="E94" s="170"/>
      <c r="F94" s="170"/>
      <c r="G94" s="170"/>
      <c r="H94" s="170"/>
      <c r="I94" s="170"/>
      <c r="J94" s="171" t="s">
        <v>99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Oprava kabelů a kabelových tras v obvodu SSZT OŘ OVA 2024 - Obvod SSZT Olomouc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PS 01.2 - ÚRS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22. 1. 2024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státní organizace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34</v>
      </c>
      <c r="J113" s="30" t="str">
        <f>E24</f>
        <v>Ing. Jachan František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103</v>
      </c>
      <c r="D115" s="176" t="s">
        <v>62</v>
      </c>
      <c r="E115" s="176" t="s">
        <v>58</v>
      </c>
      <c r="F115" s="176" t="s">
        <v>59</v>
      </c>
      <c r="G115" s="176" t="s">
        <v>104</v>
      </c>
      <c r="H115" s="176" t="s">
        <v>105</v>
      </c>
      <c r="I115" s="176" t="s">
        <v>106</v>
      </c>
      <c r="J115" s="176" t="s">
        <v>99</v>
      </c>
      <c r="K115" s="177" t="s">
        <v>107</v>
      </c>
      <c r="L115" s="178"/>
      <c r="M115" s="94" t="s">
        <v>1</v>
      </c>
      <c r="N115" s="95" t="s">
        <v>41</v>
      </c>
      <c r="O115" s="95" t="s">
        <v>108</v>
      </c>
      <c r="P115" s="95" t="s">
        <v>109</v>
      </c>
      <c r="Q115" s="95" t="s">
        <v>110</v>
      </c>
      <c r="R115" s="95" t="s">
        <v>111</v>
      </c>
      <c r="S115" s="95" t="s">
        <v>112</v>
      </c>
      <c r="T115" s="96" t="s">
        <v>113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114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SUM(P117:P173)</f>
        <v>0</v>
      </c>
      <c r="Q116" s="98"/>
      <c r="R116" s="181">
        <f>SUM(R117:R173)</f>
        <v>40.593059999999987</v>
      </c>
      <c r="S116" s="98"/>
      <c r="T116" s="182">
        <f>SUM(T117:T173)</f>
        <v>25.300000000000001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76</v>
      </c>
      <c r="AU116" s="11" t="s">
        <v>101</v>
      </c>
      <c r="BK116" s="183">
        <f>SUM(BK117:BK173)</f>
        <v>0</v>
      </c>
    </row>
    <row r="117" s="2" customFormat="1" ht="44.25" customHeight="1">
      <c r="A117" s="32"/>
      <c r="B117" s="33"/>
      <c r="C117" s="184" t="s">
        <v>85</v>
      </c>
      <c r="D117" s="184" t="s">
        <v>115</v>
      </c>
      <c r="E117" s="185" t="s">
        <v>798</v>
      </c>
      <c r="F117" s="186" t="s">
        <v>799</v>
      </c>
      <c r="G117" s="187" t="s">
        <v>495</v>
      </c>
      <c r="H117" s="188">
        <v>15</v>
      </c>
      <c r="I117" s="189"/>
      <c r="J117" s="190">
        <f>ROUND(I117*H117,2)</f>
        <v>0</v>
      </c>
      <c r="K117" s="186" t="s">
        <v>800</v>
      </c>
      <c r="L117" s="38"/>
      <c r="M117" s="191" t="s">
        <v>1</v>
      </c>
      <c r="N117" s="192" t="s">
        <v>42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120</v>
      </c>
      <c r="AT117" s="195" t="s">
        <v>115</v>
      </c>
      <c r="AU117" s="195" t="s">
        <v>77</v>
      </c>
      <c r="AY117" s="11" t="s">
        <v>121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85</v>
      </c>
      <c r="BK117" s="196">
        <f>ROUND(I117*H117,2)</f>
        <v>0</v>
      </c>
      <c r="BL117" s="11" t="s">
        <v>120</v>
      </c>
      <c r="BM117" s="195" t="s">
        <v>801</v>
      </c>
    </row>
    <row r="118" s="2" customFormat="1" ht="44.25" customHeight="1">
      <c r="A118" s="32"/>
      <c r="B118" s="33"/>
      <c r="C118" s="184" t="s">
        <v>87</v>
      </c>
      <c r="D118" s="184" t="s">
        <v>115</v>
      </c>
      <c r="E118" s="185" t="s">
        <v>802</v>
      </c>
      <c r="F118" s="186" t="s">
        <v>803</v>
      </c>
      <c r="G118" s="187" t="s">
        <v>495</v>
      </c>
      <c r="H118" s="188">
        <v>10</v>
      </c>
      <c r="I118" s="189"/>
      <c r="J118" s="190">
        <f>ROUND(I118*H118,2)</f>
        <v>0</v>
      </c>
      <c r="K118" s="186" t="s">
        <v>800</v>
      </c>
      <c r="L118" s="38"/>
      <c r="M118" s="191" t="s">
        <v>1</v>
      </c>
      <c r="N118" s="192" t="s">
        <v>42</v>
      </c>
      <c r="O118" s="85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5" t="s">
        <v>120</v>
      </c>
      <c r="AT118" s="195" t="s">
        <v>115</v>
      </c>
      <c r="AU118" s="195" t="s">
        <v>77</v>
      </c>
      <c r="AY118" s="11" t="s">
        <v>121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1" t="s">
        <v>85</v>
      </c>
      <c r="BK118" s="196">
        <f>ROUND(I118*H118,2)</f>
        <v>0</v>
      </c>
      <c r="BL118" s="11" t="s">
        <v>120</v>
      </c>
      <c r="BM118" s="195" t="s">
        <v>804</v>
      </c>
    </row>
    <row r="119" s="2" customFormat="1" ht="24.15" customHeight="1">
      <c r="A119" s="32"/>
      <c r="B119" s="33"/>
      <c r="C119" s="184" t="s">
        <v>126</v>
      </c>
      <c r="D119" s="184" t="s">
        <v>115</v>
      </c>
      <c r="E119" s="185" t="s">
        <v>805</v>
      </c>
      <c r="F119" s="186" t="s">
        <v>806</v>
      </c>
      <c r="G119" s="187" t="s">
        <v>807</v>
      </c>
      <c r="H119" s="188">
        <v>5</v>
      </c>
      <c r="I119" s="189"/>
      <c r="J119" s="190">
        <f>ROUND(I119*H119,2)</f>
        <v>0</v>
      </c>
      <c r="K119" s="186" t="s">
        <v>800</v>
      </c>
      <c r="L119" s="38"/>
      <c r="M119" s="191" t="s">
        <v>1</v>
      </c>
      <c r="N119" s="192" t="s">
        <v>42</v>
      </c>
      <c r="O119" s="85"/>
      <c r="P119" s="193">
        <f>O119*H119</f>
        <v>0</v>
      </c>
      <c r="Q119" s="193">
        <v>0.0088000000000000005</v>
      </c>
      <c r="R119" s="193">
        <f>Q119*H119</f>
        <v>0.044000000000000004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120</v>
      </c>
      <c r="AT119" s="195" t="s">
        <v>115</v>
      </c>
      <c r="AU119" s="195" t="s">
        <v>77</v>
      </c>
      <c r="AY119" s="11" t="s">
        <v>121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85</v>
      </c>
      <c r="BK119" s="196">
        <f>ROUND(I119*H119,2)</f>
        <v>0</v>
      </c>
      <c r="BL119" s="11" t="s">
        <v>120</v>
      </c>
      <c r="BM119" s="195" t="s">
        <v>808</v>
      </c>
    </row>
    <row r="120" s="2" customFormat="1" ht="21.75" customHeight="1">
      <c r="A120" s="32"/>
      <c r="B120" s="33"/>
      <c r="C120" s="184" t="s">
        <v>120</v>
      </c>
      <c r="D120" s="184" t="s">
        <v>115</v>
      </c>
      <c r="E120" s="185" t="s">
        <v>809</v>
      </c>
      <c r="F120" s="186" t="s">
        <v>810</v>
      </c>
      <c r="G120" s="187" t="s">
        <v>807</v>
      </c>
      <c r="H120" s="188">
        <v>0.40000000000000002</v>
      </c>
      <c r="I120" s="189"/>
      <c r="J120" s="190">
        <f>ROUND(I120*H120,2)</f>
        <v>0</v>
      </c>
      <c r="K120" s="186" t="s">
        <v>800</v>
      </c>
      <c r="L120" s="38"/>
      <c r="M120" s="191" t="s">
        <v>1</v>
      </c>
      <c r="N120" s="192" t="s">
        <v>42</v>
      </c>
      <c r="O120" s="85"/>
      <c r="P120" s="193">
        <f>O120*H120</f>
        <v>0</v>
      </c>
      <c r="Q120" s="193">
        <v>0.0099000000000000008</v>
      </c>
      <c r="R120" s="193">
        <f>Q120*H120</f>
        <v>0.0039600000000000008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120</v>
      </c>
      <c r="AT120" s="195" t="s">
        <v>115</v>
      </c>
      <c r="AU120" s="195" t="s">
        <v>77</v>
      </c>
      <c r="AY120" s="11" t="s">
        <v>121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85</v>
      </c>
      <c r="BK120" s="196">
        <f>ROUND(I120*H120,2)</f>
        <v>0</v>
      </c>
      <c r="BL120" s="11" t="s">
        <v>120</v>
      </c>
      <c r="BM120" s="195" t="s">
        <v>811</v>
      </c>
    </row>
    <row r="121" s="2" customFormat="1" ht="24.15" customHeight="1">
      <c r="A121" s="32"/>
      <c r="B121" s="33"/>
      <c r="C121" s="184" t="s">
        <v>134</v>
      </c>
      <c r="D121" s="184" t="s">
        <v>115</v>
      </c>
      <c r="E121" s="185" t="s">
        <v>812</v>
      </c>
      <c r="F121" s="186" t="s">
        <v>813</v>
      </c>
      <c r="G121" s="187" t="s">
        <v>118</v>
      </c>
      <c r="H121" s="188">
        <v>8</v>
      </c>
      <c r="I121" s="189"/>
      <c r="J121" s="190">
        <f>ROUND(I121*H121,2)</f>
        <v>0</v>
      </c>
      <c r="K121" s="186" t="s">
        <v>800</v>
      </c>
      <c r="L121" s="38"/>
      <c r="M121" s="191" t="s">
        <v>1</v>
      </c>
      <c r="N121" s="192" t="s">
        <v>42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120</v>
      </c>
      <c r="AT121" s="195" t="s">
        <v>115</v>
      </c>
      <c r="AU121" s="195" t="s">
        <v>77</v>
      </c>
      <c r="AY121" s="11" t="s">
        <v>121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85</v>
      </c>
      <c r="BK121" s="196">
        <f>ROUND(I121*H121,2)</f>
        <v>0</v>
      </c>
      <c r="BL121" s="11" t="s">
        <v>120</v>
      </c>
      <c r="BM121" s="195" t="s">
        <v>814</v>
      </c>
    </row>
    <row r="122" s="2" customFormat="1" ht="37.8" customHeight="1">
      <c r="A122" s="32"/>
      <c r="B122" s="33"/>
      <c r="C122" s="184" t="s">
        <v>139</v>
      </c>
      <c r="D122" s="184" t="s">
        <v>115</v>
      </c>
      <c r="E122" s="185" t="s">
        <v>815</v>
      </c>
      <c r="F122" s="186" t="s">
        <v>816</v>
      </c>
      <c r="G122" s="187" t="s">
        <v>495</v>
      </c>
      <c r="H122" s="188">
        <v>30</v>
      </c>
      <c r="I122" s="189"/>
      <c r="J122" s="190">
        <f>ROUND(I122*H122,2)</f>
        <v>0</v>
      </c>
      <c r="K122" s="186" t="s">
        <v>800</v>
      </c>
      <c r="L122" s="38"/>
      <c r="M122" s="191" t="s">
        <v>1</v>
      </c>
      <c r="N122" s="192" t="s">
        <v>42</v>
      </c>
      <c r="O122" s="85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120</v>
      </c>
      <c r="AT122" s="195" t="s">
        <v>115</v>
      </c>
      <c r="AU122" s="195" t="s">
        <v>77</v>
      </c>
      <c r="AY122" s="11" t="s">
        <v>121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1" t="s">
        <v>85</v>
      </c>
      <c r="BK122" s="196">
        <f>ROUND(I122*H122,2)</f>
        <v>0</v>
      </c>
      <c r="BL122" s="11" t="s">
        <v>120</v>
      </c>
      <c r="BM122" s="195" t="s">
        <v>817</v>
      </c>
    </row>
    <row r="123" s="2" customFormat="1" ht="37.8" customHeight="1">
      <c r="A123" s="32"/>
      <c r="B123" s="33"/>
      <c r="C123" s="184" t="s">
        <v>143</v>
      </c>
      <c r="D123" s="184" t="s">
        <v>115</v>
      </c>
      <c r="E123" s="185" t="s">
        <v>818</v>
      </c>
      <c r="F123" s="186" t="s">
        <v>819</v>
      </c>
      <c r="G123" s="187" t="s">
        <v>495</v>
      </c>
      <c r="H123" s="188">
        <v>30</v>
      </c>
      <c r="I123" s="189"/>
      <c r="J123" s="190">
        <f>ROUND(I123*H123,2)</f>
        <v>0</v>
      </c>
      <c r="K123" s="186" t="s">
        <v>800</v>
      </c>
      <c r="L123" s="38"/>
      <c r="M123" s="191" t="s">
        <v>1</v>
      </c>
      <c r="N123" s="192" t="s">
        <v>42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120</v>
      </c>
      <c r="AT123" s="195" t="s">
        <v>115</v>
      </c>
      <c r="AU123" s="195" t="s">
        <v>77</v>
      </c>
      <c r="AY123" s="11" t="s">
        <v>121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85</v>
      </c>
      <c r="BK123" s="196">
        <f>ROUND(I123*H123,2)</f>
        <v>0</v>
      </c>
      <c r="BL123" s="11" t="s">
        <v>120</v>
      </c>
      <c r="BM123" s="195" t="s">
        <v>820</v>
      </c>
    </row>
    <row r="124" s="2" customFormat="1" ht="49.05" customHeight="1">
      <c r="A124" s="32"/>
      <c r="B124" s="33"/>
      <c r="C124" s="184" t="s">
        <v>147</v>
      </c>
      <c r="D124" s="184" t="s">
        <v>115</v>
      </c>
      <c r="E124" s="185" t="s">
        <v>821</v>
      </c>
      <c r="F124" s="186" t="s">
        <v>822</v>
      </c>
      <c r="G124" s="187" t="s">
        <v>495</v>
      </c>
      <c r="H124" s="188">
        <v>75</v>
      </c>
      <c r="I124" s="189"/>
      <c r="J124" s="190">
        <f>ROUND(I124*H124,2)</f>
        <v>0</v>
      </c>
      <c r="K124" s="186" t="s">
        <v>800</v>
      </c>
      <c r="L124" s="38"/>
      <c r="M124" s="191" t="s">
        <v>1</v>
      </c>
      <c r="N124" s="192" t="s">
        <v>42</v>
      </c>
      <c r="O124" s="8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120</v>
      </c>
      <c r="AT124" s="195" t="s">
        <v>115</v>
      </c>
      <c r="AU124" s="195" t="s">
        <v>77</v>
      </c>
      <c r="AY124" s="11" t="s">
        <v>121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1" t="s">
        <v>85</v>
      </c>
      <c r="BK124" s="196">
        <f>ROUND(I124*H124,2)</f>
        <v>0</v>
      </c>
      <c r="BL124" s="11" t="s">
        <v>120</v>
      </c>
      <c r="BM124" s="195" t="s">
        <v>823</v>
      </c>
    </row>
    <row r="125" s="2" customFormat="1" ht="16.5" customHeight="1">
      <c r="A125" s="32"/>
      <c r="B125" s="33"/>
      <c r="C125" s="184" t="s">
        <v>151</v>
      </c>
      <c r="D125" s="184" t="s">
        <v>115</v>
      </c>
      <c r="E125" s="185" t="s">
        <v>824</v>
      </c>
      <c r="F125" s="186" t="s">
        <v>825</v>
      </c>
      <c r="G125" s="187" t="s">
        <v>129</v>
      </c>
      <c r="H125" s="188">
        <v>20</v>
      </c>
      <c r="I125" s="189"/>
      <c r="J125" s="190">
        <f>ROUND(I125*H125,2)</f>
        <v>0</v>
      </c>
      <c r="K125" s="186" t="s">
        <v>800</v>
      </c>
      <c r="L125" s="38"/>
      <c r="M125" s="191" t="s">
        <v>1</v>
      </c>
      <c r="N125" s="192" t="s">
        <v>42</v>
      </c>
      <c r="O125" s="85"/>
      <c r="P125" s="193">
        <f>O125*H125</f>
        <v>0</v>
      </c>
      <c r="Q125" s="193">
        <v>0.00264</v>
      </c>
      <c r="R125" s="193">
        <f>Q125*H125</f>
        <v>0.0528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120</v>
      </c>
      <c r="AT125" s="195" t="s">
        <v>115</v>
      </c>
      <c r="AU125" s="195" t="s">
        <v>77</v>
      </c>
      <c r="AY125" s="11" t="s">
        <v>121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85</v>
      </c>
      <c r="BK125" s="196">
        <f>ROUND(I125*H125,2)</f>
        <v>0</v>
      </c>
      <c r="BL125" s="11" t="s">
        <v>120</v>
      </c>
      <c r="BM125" s="195" t="s">
        <v>826</v>
      </c>
    </row>
    <row r="126" s="2" customFormat="1" ht="16.5" customHeight="1">
      <c r="A126" s="32"/>
      <c r="B126" s="33"/>
      <c r="C126" s="184" t="s">
        <v>155</v>
      </c>
      <c r="D126" s="184" t="s">
        <v>115</v>
      </c>
      <c r="E126" s="185" t="s">
        <v>827</v>
      </c>
      <c r="F126" s="186" t="s">
        <v>828</v>
      </c>
      <c r="G126" s="187" t="s">
        <v>129</v>
      </c>
      <c r="H126" s="188">
        <v>20</v>
      </c>
      <c r="I126" s="189"/>
      <c r="J126" s="190">
        <f>ROUND(I126*H126,2)</f>
        <v>0</v>
      </c>
      <c r="K126" s="186" t="s">
        <v>800</v>
      </c>
      <c r="L126" s="38"/>
      <c r="M126" s="191" t="s">
        <v>1</v>
      </c>
      <c r="N126" s="192" t="s">
        <v>42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120</v>
      </c>
      <c r="AT126" s="195" t="s">
        <v>115</v>
      </c>
      <c r="AU126" s="195" t="s">
        <v>77</v>
      </c>
      <c r="AY126" s="11" t="s">
        <v>121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85</v>
      </c>
      <c r="BK126" s="196">
        <f>ROUND(I126*H126,2)</f>
        <v>0</v>
      </c>
      <c r="BL126" s="11" t="s">
        <v>120</v>
      </c>
      <c r="BM126" s="195" t="s">
        <v>829</v>
      </c>
    </row>
    <row r="127" s="2" customFormat="1" ht="16.5" customHeight="1">
      <c r="A127" s="32"/>
      <c r="B127" s="33"/>
      <c r="C127" s="184" t="s">
        <v>159</v>
      </c>
      <c r="D127" s="184" t="s">
        <v>115</v>
      </c>
      <c r="E127" s="185" t="s">
        <v>830</v>
      </c>
      <c r="F127" s="186" t="s">
        <v>831</v>
      </c>
      <c r="G127" s="187" t="s">
        <v>129</v>
      </c>
      <c r="H127" s="188">
        <v>20</v>
      </c>
      <c r="I127" s="189"/>
      <c r="J127" s="190">
        <f>ROUND(I127*H127,2)</f>
        <v>0</v>
      </c>
      <c r="K127" s="186" t="s">
        <v>800</v>
      </c>
      <c r="L127" s="38"/>
      <c r="M127" s="191" t="s">
        <v>1</v>
      </c>
      <c r="N127" s="192" t="s">
        <v>42</v>
      </c>
      <c r="O127" s="85"/>
      <c r="P127" s="193">
        <f>O127*H127</f>
        <v>0</v>
      </c>
      <c r="Q127" s="193">
        <v>0.01762</v>
      </c>
      <c r="R127" s="193">
        <f>Q127*H127</f>
        <v>0.35239999999999999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120</v>
      </c>
      <c r="AT127" s="195" t="s">
        <v>115</v>
      </c>
      <c r="AU127" s="195" t="s">
        <v>77</v>
      </c>
      <c r="AY127" s="11" t="s">
        <v>121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85</v>
      </c>
      <c r="BK127" s="196">
        <f>ROUND(I127*H127,2)</f>
        <v>0</v>
      </c>
      <c r="BL127" s="11" t="s">
        <v>120</v>
      </c>
      <c r="BM127" s="195" t="s">
        <v>832</v>
      </c>
    </row>
    <row r="128" s="2" customFormat="1" ht="21.75" customHeight="1">
      <c r="A128" s="32"/>
      <c r="B128" s="33"/>
      <c r="C128" s="184" t="s">
        <v>8</v>
      </c>
      <c r="D128" s="184" t="s">
        <v>115</v>
      </c>
      <c r="E128" s="185" t="s">
        <v>833</v>
      </c>
      <c r="F128" s="186" t="s">
        <v>834</v>
      </c>
      <c r="G128" s="187" t="s">
        <v>129</v>
      </c>
      <c r="H128" s="188">
        <v>40</v>
      </c>
      <c r="I128" s="189"/>
      <c r="J128" s="190">
        <f>ROUND(I128*H128,2)</f>
        <v>0</v>
      </c>
      <c r="K128" s="186" t="s">
        <v>800</v>
      </c>
      <c r="L128" s="38"/>
      <c r="M128" s="191" t="s">
        <v>1</v>
      </c>
      <c r="N128" s="192" t="s">
        <v>42</v>
      </c>
      <c r="O128" s="85"/>
      <c r="P128" s="193">
        <f>O128*H128</f>
        <v>0</v>
      </c>
      <c r="Q128" s="193">
        <v>0.00313</v>
      </c>
      <c r="R128" s="193">
        <f>Q128*H128</f>
        <v>0.12520000000000001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120</v>
      </c>
      <c r="AT128" s="195" t="s">
        <v>115</v>
      </c>
      <c r="AU128" s="195" t="s">
        <v>77</v>
      </c>
      <c r="AY128" s="11" t="s">
        <v>121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1" t="s">
        <v>85</v>
      </c>
      <c r="BK128" s="196">
        <f>ROUND(I128*H128,2)</f>
        <v>0</v>
      </c>
      <c r="BL128" s="11" t="s">
        <v>120</v>
      </c>
      <c r="BM128" s="195" t="s">
        <v>835</v>
      </c>
    </row>
    <row r="129" s="2" customFormat="1" ht="24.15" customHeight="1">
      <c r="A129" s="32"/>
      <c r="B129" s="33"/>
      <c r="C129" s="184" t="s">
        <v>167</v>
      </c>
      <c r="D129" s="184" t="s">
        <v>115</v>
      </c>
      <c r="E129" s="185" t="s">
        <v>836</v>
      </c>
      <c r="F129" s="186" t="s">
        <v>837</v>
      </c>
      <c r="G129" s="187" t="s">
        <v>129</v>
      </c>
      <c r="H129" s="188">
        <v>40</v>
      </c>
      <c r="I129" s="189"/>
      <c r="J129" s="190">
        <f>ROUND(I129*H129,2)</f>
        <v>0</v>
      </c>
      <c r="K129" s="186" t="s">
        <v>800</v>
      </c>
      <c r="L129" s="38"/>
      <c r="M129" s="191" t="s">
        <v>1</v>
      </c>
      <c r="N129" s="192" t="s">
        <v>42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120</v>
      </c>
      <c r="AT129" s="195" t="s">
        <v>115</v>
      </c>
      <c r="AU129" s="195" t="s">
        <v>77</v>
      </c>
      <c r="AY129" s="11" t="s">
        <v>121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85</v>
      </c>
      <c r="BK129" s="196">
        <f>ROUND(I129*H129,2)</f>
        <v>0</v>
      </c>
      <c r="BL129" s="11" t="s">
        <v>120</v>
      </c>
      <c r="BM129" s="195" t="s">
        <v>838</v>
      </c>
    </row>
    <row r="130" s="2" customFormat="1" ht="16.5" customHeight="1">
      <c r="A130" s="32"/>
      <c r="B130" s="33"/>
      <c r="C130" s="197" t="s">
        <v>171</v>
      </c>
      <c r="D130" s="197" t="s">
        <v>483</v>
      </c>
      <c r="E130" s="198" t="s">
        <v>839</v>
      </c>
      <c r="F130" s="199" t="s">
        <v>840</v>
      </c>
      <c r="G130" s="200" t="s">
        <v>495</v>
      </c>
      <c r="H130" s="201">
        <v>5</v>
      </c>
      <c r="I130" s="202"/>
      <c r="J130" s="203">
        <f>ROUND(I130*H130,2)</f>
        <v>0</v>
      </c>
      <c r="K130" s="199" t="s">
        <v>800</v>
      </c>
      <c r="L130" s="204"/>
      <c r="M130" s="205" t="s">
        <v>1</v>
      </c>
      <c r="N130" s="206" t="s">
        <v>42</v>
      </c>
      <c r="O130" s="85"/>
      <c r="P130" s="193">
        <f>O130*H130</f>
        <v>0</v>
      </c>
      <c r="Q130" s="193">
        <v>2.234</v>
      </c>
      <c r="R130" s="193">
        <f>Q130*H130</f>
        <v>11.17</v>
      </c>
      <c r="S130" s="193">
        <v>0</v>
      </c>
      <c r="T130" s="19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486</v>
      </c>
      <c r="AT130" s="195" t="s">
        <v>483</v>
      </c>
      <c r="AU130" s="195" t="s">
        <v>77</v>
      </c>
      <c r="AY130" s="11" t="s">
        <v>121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1" t="s">
        <v>85</v>
      </c>
      <c r="BK130" s="196">
        <f>ROUND(I130*H130,2)</f>
        <v>0</v>
      </c>
      <c r="BL130" s="11" t="s">
        <v>486</v>
      </c>
      <c r="BM130" s="195" t="s">
        <v>841</v>
      </c>
    </row>
    <row r="131" s="2" customFormat="1" ht="16.5" customHeight="1">
      <c r="A131" s="32"/>
      <c r="B131" s="33"/>
      <c r="C131" s="184" t="s">
        <v>175</v>
      </c>
      <c r="D131" s="184" t="s">
        <v>115</v>
      </c>
      <c r="E131" s="185" t="s">
        <v>842</v>
      </c>
      <c r="F131" s="186" t="s">
        <v>843</v>
      </c>
      <c r="G131" s="187" t="s">
        <v>495</v>
      </c>
      <c r="H131" s="188">
        <v>10</v>
      </c>
      <c r="I131" s="189"/>
      <c r="J131" s="190">
        <f>ROUND(I131*H131,2)</f>
        <v>0</v>
      </c>
      <c r="K131" s="186" t="s">
        <v>800</v>
      </c>
      <c r="L131" s="38"/>
      <c r="M131" s="191" t="s">
        <v>1</v>
      </c>
      <c r="N131" s="192" t="s">
        <v>42</v>
      </c>
      <c r="O131" s="85"/>
      <c r="P131" s="193">
        <f>O131*H131</f>
        <v>0</v>
      </c>
      <c r="Q131" s="193">
        <v>0</v>
      </c>
      <c r="R131" s="193">
        <f>Q131*H131</f>
        <v>0</v>
      </c>
      <c r="S131" s="193">
        <v>2.2000000000000002</v>
      </c>
      <c r="T131" s="194">
        <f>S131*H131</f>
        <v>22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120</v>
      </c>
      <c r="AT131" s="195" t="s">
        <v>115</v>
      </c>
      <c r="AU131" s="195" t="s">
        <v>77</v>
      </c>
      <c r="AY131" s="11" t="s">
        <v>121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85</v>
      </c>
      <c r="BK131" s="196">
        <f>ROUND(I131*H131,2)</f>
        <v>0</v>
      </c>
      <c r="BL131" s="11" t="s">
        <v>120</v>
      </c>
      <c r="BM131" s="195" t="s">
        <v>844</v>
      </c>
    </row>
    <row r="132" s="2" customFormat="1" ht="44.25" customHeight="1">
      <c r="A132" s="32"/>
      <c r="B132" s="33"/>
      <c r="C132" s="184" t="s">
        <v>179</v>
      </c>
      <c r="D132" s="184" t="s">
        <v>115</v>
      </c>
      <c r="E132" s="185" t="s">
        <v>845</v>
      </c>
      <c r="F132" s="186" t="s">
        <v>846</v>
      </c>
      <c r="G132" s="187" t="s">
        <v>495</v>
      </c>
      <c r="H132" s="188">
        <v>25</v>
      </c>
      <c r="I132" s="189"/>
      <c r="J132" s="190">
        <f>ROUND(I132*H132,2)</f>
        <v>0</v>
      </c>
      <c r="K132" s="186" t="s">
        <v>800</v>
      </c>
      <c r="L132" s="38"/>
      <c r="M132" s="191" t="s">
        <v>1</v>
      </c>
      <c r="N132" s="192" t="s">
        <v>42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120</v>
      </c>
      <c r="AT132" s="195" t="s">
        <v>115</v>
      </c>
      <c r="AU132" s="195" t="s">
        <v>77</v>
      </c>
      <c r="AY132" s="11" t="s">
        <v>121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85</v>
      </c>
      <c r="BK132" s="196">
        <f>ROUND(I132*H132,2)</f>
        <v>0</v>
      </c>
      <c r="BL132" s="11" t="s">
        <v>120</v>
      </c>
      <c r="BM132" s="195" t="s">
        <v>847</v>
      </c>
    </row>
    <row r="133" s="2" customFormat="1" ht="66.75" customHeight="1">
      <c r="A133" s="32"/>
      <c r="B133" s="33"/>
      <c r="C133" s="184" t="s">
        <v>183</v>
      </c>
      <c r="D133" s="184" t="s">
        <v>115</v>
      </c>
      <c r="E133" s="185" t="s">
        <v>848</v>
      </c>
      <c r="F133" s="186" t="s">
        <v>849</v>
      </c>
      <c r="G133" s="187" t="s">
        <v>118</v>
      </c>
      <c r="H133" s="188">
        <v>15</v>
      </c>
      <c r="I133" s="189"/>
      <c r="J133" s="190">
        <f>ROUND(I133*H133,2)</f>
        <v>0</v>
      </c>
      <c r="K133" s="186" t="s">
        <v>800</v>
      </c>
      <c r="L133" s="38"/>
      <c r="M133" s="191" t="s">
        <v>1</v>
      </c>
      <c r="N133" s="192" t="s">
        <v>42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120</v>
      </c>
      <c r="AT133" s="195" t="s">
        <v>115</v>
      </c>
      <c r="AU133" s="195" t="s">
        <v>77</v>
      </c>
      <c r="AY133" s="11" t="s">
        <v>121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85</v>
      </c>
      <c r="BK133" s="196">
        <f>ROUND(I133*H133,2)</f>
        <v>0</v>
      </c>
      <c r="BL133" s="11" t="s">
        <v>120</v>
      </c>
      <c r="BM133" s="195" t="s">
        <v>850</v>
      </c>
    </row>
    <row r="134" s="2" customFormat="1" ht="66.75" customHeight="1">
      <c r="A134" s="32"/>
      <c r="B134" s="33"/>
      <c r="C134" s="184" t="s">
        <v>187</v>
      </c>
      <c r="D134" s="184" t="s">
        <v>115</v>
      </c>
      <c r="E134" s="185" t="s">
        <v>851</v>
      </c>
      <c r="F134" s="186" t="s">
        <v>852</v>
      </c>
      <c r="G134" s="187" t="s">
        <v>118</v>
      </c>
      <c r="H134" s="188">
        <v>120</v>
      </c>
      <c r="I134" s="189"/>
      <c r="J134" s="190">
        <f>ROUND(I134*H134,2)</f>
        <v>0</v>
      </c>
      <c r="K134" s="186" t="s">
        <v>800</v>
      </c>
      <c r="L134" s="38"/>
      <c r="M134" s="191" t="s">
        <v>1</v>
      </c>
      <c r="N134" s="192" t="s">
        <v>42</v>
      </c>
      <c r="O134" s="85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120</v>
      </c>
      <c r="AT134" s="195" t="s">
        <v>115</v>
      </c>
      <c r="AU134" s="195" t="s">
        <v>77</v>
      </c>
      <c r="AY134" s="11" t="s">
        <v>121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1" t="s">
        <v>85</v>
      </c>
      <c r="BK134" s="196">
        <f>ROUND(I134*H134,2)</f>
        <v>0</v>
      </c>
      <c r="BL134" s="11" t="s">
        <v>120</v>
      </c>
      <c r="BM134" s="195" t="s">
        <v>853</v>
      </c>
    </row>
    <row r="135" s="2" customFormat="1" ht="66.75" customHeight="1">
      <c r="A135" s="32"/>
      <c r="B135" s="33"/>
      <c r="C135" s="184" t="s">
        <v>191</v>
      </c>
      <c r="D135" s="184" t="s">
        <v>115</v>
      </c>
      <c r="E135" s="185" t="s">
        <v>854</v>
      </c>
      <c r="F135" s="186" t="s">
        <v>855</v>
      </c>
      <c r="G135" s="187" t="s">
        <v>118</v>
      </c>
      <c r="H135" s="188">
        <v>300</v>
      </c>
      <c r="I135" s="189"/>
      <c r="J135" s="190">
        <f>ROUND(I135*H135,2)</f>
        <v>0</v>
      </c>
      <c r="K135" s="186" t="s">
        <v>800</v>
      </c>
      <c r="L135" s="38"/>
      <c r="M135" s="191" t="s">
        <v>1</v>
      </c>
      <c r="N135" s="192" t="s">
        <v>42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120</v>
      </c>
      <c r="AT135" s="195" t="s">
        <v>115</v>
      </c>
      <c r="AU135" s="195" t="s">
        <v>77</v>
      </c>
      <c r="AY135" s="11" t="s">
        <v>121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85</v>
      </c>
      <c r="BK135" s="196">
        <f>ROUND(I135*H135,2)</f>
        <v>0</v>
      </c>
      <c r="BL135" s="11" t="s">
        <v>120</v>
      </c>
      <c r="BM135" s="195" t="s">
        <v>856</v>
      </c>
    </row>
    <row r="136" s="2" customFormat="1" ht="66.75" customHeight="1">
      <c r="A136" s="32"/>
      <c r="B136" s="33"/>
      <c r="C136" s="184" t="s">
        <v>195</v>
      </c>
      <c r="D136" s="184" t="s">
        <v>115</v>
      </c>
      <c r="E136" s="185" t="s">
        <v>857</v>
      </c>
      <c r="F136" s="186" t="s">
        <v>858</v>
      </c>
      <c r="G136" s="187" t="s">
        <v>118</v>
      </c>
      <c r="H136" s="188">
        <v>300</v>
      </c>
      <c r="I136" s="189"/>
      <c r="J136" s="190">
        <f>ROUND(I136*H136,2)</f>
        <v>0</v>
      </c>
      <c r="K136" s="186" t="s">
        <v>800</v>
      </c>
      <c r="L136" s="38"/>
      <c r="M136" s="191" t="s">
        <v>1</v>
      </c>
      <c r="N136" s="192" t="s">
        <v>42</v>
      </c>
      <c r="O136" s="85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120</v>
      </c>
      <c r="AT136" s="195" t="s">
        <v>115</v>
      </c>
      <c r="AU136" s="195" t="s">
        <v>77</v>
      </c>
      <c r="AY136" s="11" t="s">
        <v>121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1" t="s">
        <v>85</v>
      </c>
      <c r="BK136" s="196">
        <f>ROUND(I136*H136,2)</f>
        <v>0</v>
      </c>
      <c r="BL136" s="11" t="s">
        <v>120</v>
      </c>
      <c r="BM136" s="195" t="s">
        <v>859</v>
      </c>
    </row>
    <row r="137" s="2" customFormat="1" ht="66.75" customHeight="1">
      <c r="A137" s="32"/>
      <c r="B137" s="33"/>
      <c r="C137" s="184" t="s">
        <v>7</v>
      </c>
      <c r="D137" s="184" t="s">
        <v>115</v>
      </c>
      <c r="E137" s="185" t="s">
        <v>860</v>
      </c>
      <c r="F137" s="186" t="s">
        <v>861</v>
      </c>
      <c r="G137" s="187" t="s">
        <v>118</v>
      </c>
      <c r="H137" s="188">
        <v>20</v>
      </c>
      <c r="I137" s="189"/>
      <c r="J137" s="190">
        <f>ROUND(I137*H137,2)</f>
        <v>0</v>
      </c>
      <c r="K137" s="186" t="s">
        <v>800</v>
      </c>
      <c r="L137" s="38"/>
      <c r="M137" s="191" t="s">
        <v>1</v>
      </c>
      <c r="N137" s="192" t="s">
        <v>42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120</v>
      </c>
      <c r="AT137" s="195" t="s">
        <v>115</v>
      </c>
      <c r="AU137" s="195" t="s">
        <v>77</v>
      </c>
      <c r="AY137" s="11" t="s">
        <v>121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85</v>
      </c>
      <c r="BK137" s="196">
        <f>ROUND(I137*H137,2)</f>
        <v>0</v>
      </c>
      <c r="BL137" s="11" t="s">
        <v>120</v>
      </c>
      <c r="BM137" s="195" t="s">
        <v>862</v>
      </c>
    </row>
    <row r="138" s="2" customFormat="1" ht="66.75" customHeight="1">
      <c r="A138" s="32"/>
      <c r="B138" s="33"/>
      <c r="C138" s="184" t="s">
        <v>202</v>
      </c>
      <c r="D138" s="184" t="s">
        <v>115</v>
      </c>
      <c r="E138" s="185" t="s">
        <v>863</v>
      </c>
      <c r="F138" s="186" t="s">
        <v>864</v>
      </c>
      <c r="G138" s="187" t="s">
        <v>495</v>
      </c>
      <c r="H138" s="188">
        <v>20</v>
      </c>
      <c r="I138" s="189"/>
      <c r="J138" s="190">
        <f>ROUND(I138*H138,2)</f>
        <v>0</v>
      </c>
      <c r="K138" s="186" t="s">
        <v>800</v>
      </c>
      <c r="L138" s="38"/>
      <c r="M138" s="191" t="s">
        <v>1</v>
      </c>
      <c r="N138" s="192" t="s">
        <v>42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120</v>
      </c>
      <c r="AT138" s="195" t="s">
        <v>115</v>
      </c>
      <c r="AU138" s="195" t="s">
        <v>77</v>
      </c>
      <c r="AY138" s="11" t="s">
        <v>121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85</v>
      </c>
      <c r="BK138" s="196">
        <f>ROUND(I138*H138,2)</f>
        <v>0</v>
      </c>
      <c r="BL138" s="11" t="s">
        <v>120</v>
      </c>
      <c r="BM138" s="195" t="s">
        <v>865</v>
      </c>
    </row>
    <row r="139" s="2" customFormat="1" ht="37.8" customHeight="1">
      <c r="A139" s="32"/>
      <c r="B139" s="33"/>
      <c r="C139" s="184" t="s">
        <v>206</v>
      </c>
      <c r="D139" s="184" t="s">
        <v>115</v>
      </c>
      <c r="E139" s="185" t="s">
        <v>866</v>
      </c>
      <c r="F139" s="186" t="s">
        <v>867</v>
      </c>
      <c r="G139" s="187" t="s">
        <v>118</v>
      </c>
      <c r="H139" s="188">
        <v>30</v>
      </c>
      <c r="I139" s="189"/>
      <c r="J139" s="190">
        <f>ROUND(I139*H139,2)</f>
        <v>0</v>
      </c>
      <c r="K139" s="186" t="s">
        <v>800</v>
      </c>
      <c r="L139" s="38"/>
      <c r="M139" s="191" t="s">
        <v>1</v>
      </c>
      <c r="N139" s="192" t="s">
        <v>42</v>
      </c>
      <c r="O139" s="85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120</v>
      </c>
      <c r="AT139" s="195" t="s">
        <v>115</v>
      </c>
      <c r="AU139" s="195" t="s">
        <v>77</v>
      </c>
      <c r="AY139" s="11" t="s">
        <v>121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85</v>
      </c>
      <c r="BK139" s="196">
        <f>ROUND(I139*H139,2)</f>
        <v>0</v>
      </c>
      <c r="BL139" s="11" t="s">
        <v>120</v>
      </c>
      <c r="BM139" s="195" t="s">
        <v>868</v>
      </c>
    </row>
    <row r="140" s="2" customFormat="1" ht="33" customHeight="1">
      <c r="A140" s="32"/>
      <c r="B140" s="33"/>
      <c r="C140" s="184" t="s">
        <v>210</v>
      </c>
      <c r="D140" s="184" t="s">
        <v>115</v>
      </c>
      <c r="E140" s="185" t="s">
        <v>869</v>
      </c>
      <c r="F140" s="186" t="s">
        <v>870</v>
      </c>
      <c r="G140" s="187" t="s">
        <v>137</v>
      </c>
      <c r="H140" s="188">
        <v>2</v>
      </c>
      <c r="I140" s="189"/>
      <c r="J140" s="190">
        <f>ROUND(I140*H140,2)</f>
        <v>0</v>
      </c>
      <c r="K140" s="186" t="s">
        <v>800</v>
      </c>
      <c r="L140" s="38"/>
      <c r="M140" s="191" t="s">
        <v>1</v>
      </c>
      <c r="N140" s="192" t="s">
        <v>42</v>
      </c>
      <c r="O140" s="85"/>
      <c r="P140" s="193">
        <f>O140*H140</f>
        <v>0</v>
      </c>
      <c r="Q140" s="193">
        <v>0</v>
      </c>
      <c r="R140" s="193">
        <f>Q140*H140</f>
        <v>0</v>
      </c>
      <c r="S140" s="193">
        <v>1.6499999999999999</v>
      </c>
      <c r="T140" s="194">
        <f>S140*H140</f>
        <v>3.2999999999999998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120</v>
      </c>
      <c r="AT140" s="195" t="s">
        <v>115</v>
      </c>
      <c r="AU140" s="195" t="s">
        <v>77</v>
      </c>
      <c r="AY140" s="11" t="s">
        <v>121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1" t="s">
        <v>85</v>
      </c>
      <c r="BK140" s="196">
        <f>ROUND(I140*H140,2)</f>
        <v>0</v>
      </c>
      <c r="BL140" s="11" t="s">
        <v>120</v>
      </c>
      <c r="BM140" s="195" t="s">
        <v>871</v>
      </c>
    </row>
    <row r="141" s="2" customFormat="1" ht="37.8" customHeight="1">
      <c r="A141" s="32"/>
      <c r="B141" s="33"/>
      <c r="C141" s="184" t="s">
        <v>214</v>
      </c>
      <c r="D141" s="184" t="s">
        <v>115</v>
      </c>
      <c r="E141" s="185" t="s">
        <v>872</v>
      </c>
      <c r="F141" s="186" t="s">
        <v>873</v>
      </c>
      <c r="G141" s="187" t="s">
        <v>118</v>
      </c>
      <c r="H141" s="188">
        <v>30</v>
      </c>
      <c r="I141" s="189"/>
      <c r="J141" s="190">
        <f>ROUND(I141*H141,2)</f>
        <v>0</v>
      </c>
      <c r="K141" s="186" t="s">
        <v>800</v>
      </c>
      <c r="L141" s="38"/>
      <c r="M141" s="191" t="s">
        <v>1</v>
      </c>
      <c r="N141" s="192" t="s">
        <v>42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120</v>
      </c>
      <c r="AT141" s="195" t="s">
        <v>115</v>
      </c>
      <c r="AU141" s="195" t="s">
        <v>77</v>
      </c>
      <c r="AY141" s="11" t="s">
        <v>121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85</v>
      </c>
      <c r="BK141" s="196">
        <f>ROUND(I141*H141,2)</f>
        <v>0</v>
      </c>
      <c r="BL141" s="11" t="s">
        <v>120</v>
      </c>
      <c r="BM141" s="195" t="s">
        <v>874</v>
      </c>
    </row>
    <row r="142" s="2" customFormat="1" ht="49.05" customHeight="1">
      <c r="A142" s="32"/>
      <c r="B142" s="33"/>
      <c r="C142" s="184" t="s">
        <v>218</v>
      </c>
      <c r="D142" s="184" t="s">
        <v>115</v>
      </c>
      <c r="E142" s="185" t="s">
        <v>875</v>
      </c>
      <c r="F142" s="186" t="s">
        <v>876</v>
      </c>
      <c r="G142" s="187" t="s">
        <v>118</v>
      </c>
      <c r="H142" s="188">
        <v>30</v>
      </c>
      <c r="I142" s="189"/>
      <c r="J142" s="190">
        <f>ROUND(I142*H142,2)</f>
        <v>0</v>
      </c>
      <c r="K142" s="186" t="s">
        <v>800</v>
      </c>
      <c r="L142" s="38"/>
      <c r="M142" s="191" t="s">
        <v>1</v>
      </c>
      <c r="N142" s="192" t="s">
        <v>42</v>
      </c>
      <c r="O142" s="85"/>
      <c r="P142" s="193">
        <f>O142*H142</f>
        <v>0</v>
      </c>
      <c r="Q142" s="193">
        <v>0.0032000000000000002</v>
      </c>
      <c r="R142" s="193">
        <f>Q142*H142</f>
        <v>0.096000000000000002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120</v>
      </c>
      <c r="AT142" s="195" t="s">
        <v>115</v>
      </c>
      <c r="AU142" s="195" t="s">
        <v>77</v>
      </c>
      <c r="AY142" s="11" t="s">
        <v>121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1" t="s">
        <v>85</v>
      </c>
      <c r="BK142" s="196">
        <f>ROUND(I142*H142,2)</f>
        <v>0</v>
      </c>
      <c r="BL142" s="11" t="s">
        <v>120</v>
      </c>
      <c r="BM142" s="195" t="s">
        <v>877</v>
      </c>
    </row>
    <row r="143" s="2" customFormat="1" ht="49.05" customHeight="1">
      <c r="A143" s="32"/>
      <c r="B143" s="33"/>
      <c r="C143" s="184" t="s">
        <v>222</v>
      </c>
      <c r="D143" s="184" t="s">
        <v>115</v>
      </c>
      <c r="E143" s="185" t="s">
        <v>878</v>
      </c>
      <c r="F143" s="186" t="s">
        <v>879</v>
      </c>
      <c r="G143" s="187" t="s">
        <v>137</v>
      </c>
      <c r="H143" s="188">
        <v>5</v>
      </c>
      <c r="I143" s="189"/>
      <c r="J143" s="190">
        <f>ROUND(I143*H143,2)</f>
        <v>0</v>
      </c>
      <c r="K143" s="186" t="s">
        <v>800</v>
      </c>
      <c r="L143" s="38"/>
      <c r="M143" s="191" t="s">
        <v>1</v>
      </c>
      <c r="N143" s="192" t="s">
        <v>42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120</v>
      </c>
      <c r="AT143" s="195" t="s">
        <v>115</v>
      </c>
      <c r="AU143" s="195" t="s">
        <v>77</v>
      </c>
      <c r="AY143" s="11" t="s">
        <v>121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85</v>
      </c>
      <c r="BK143" s="196">
        <f>ROUND(I143*H143,2)</f>
        <v>0</v>
      </c>
      <c r="BL143" s="11" t="s">
        <v>120</v>
      </c>
      <c r="BM143" s="195" t="s">
        <v>880</v>
      </c>
    </row>
    <row r="144" s="2" customFormat="1" ht="44.25" customHeight="1">
      <c r="A144" s="32"/>
      <c r="B144" s="33"/>
      <c r="C144" s="184" t="s">
        <v>226</v>
      </c>
      <c r="D144" s="184" t="s">
        <v>115</v>
      </c>
      <c r="E144" s="185" t="s">
        <v>881</v>
      </c>
      <c r="F144" s="186" t="s">
        <v>882</v>
      </c>
      <c r="G144" s="187" t="s">
        <v>118</v>
      </c>
      <c r="H144" s="188">
        <v>50</v>
      </c>
      <c r="I144" s="189"/>
      <c r="J144" s="190">
        <f>ROUND(I144*H144,2)</f>
        <v>0</v>
      </c>
      <c r="K144" s="186" t="s">
        <v>800</v>
      </c>
      <c r="L144" s="38"/>
      <c r="M144" s="191" t="s">
        <v>1</v>
      </c>
      <c r="N144" s="192" t="s">
        <v>42</v>
      </c>
      <c r="O144" s="85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120</v>
      </c>
      <c r="AT144" s="195" t="s">
        <v>115</v>
      </c>
      <c r="AU144" s="195" t="s">
        <v>77</v>
      </c>
      <c r="AY144" s="11" t="s">
        <v>121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1" t="s">
        <v>85</v>
      </c>
      <c r="BK144" s="196">
        <f>ROUND(I144*H144,2)</f>
        <v>0</v>
      </c>
      <c r="BL144" s="11" t="s">
        <v>120</v>
      </c>
      <c r="BM144" s="195" t="s">
        <v>883</v>
      </c>
    </row>
    <row r="145" s="2" customFormat="1" ht="49.05" customHeight="1">
      <c r="A145" s="32"/>
      <c r="B145" s="33"/>
      <c r="C145" s="184" t="s">
        <v>230</v>
      </c>
      <c r="D145" s="184" t="s">
        <v>115</v>
      </c>
      <c r="E145" s="185" t="s">
        <v>884</v>
      </c>
      <c r="F145" s="186" t="s">
        <v>885</v>
      </c>
      <c r="G145" s="187" t="s">
        <v>118</v>
      </c>
      <c r="H145" s="188">
        <v>80</v>
      </c>
      <c r="I145" s="189"/>
      <c r="J145" s="190">
        <f>ROUND(I145*H145,2)</f>
        <v>0</v>
      </c>
      <c r="K145" s="186" t="s">
        <v>800</v>
      </c>
      <c r="L145" s="38"/>
      <c r="M145" s="191" t="s">
        <v>1</v>
      </c>
      <c r="N145" s="192" t="s">
        <v>42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120</v>
      </c>
      <c r="AT145" s="195" t="s">
        <v>115</v>
      </c>
      <c r="AU145" s="195" t="s">
        <v>77</v>
      </c>
      <c r="AY145" s="11" t="s">
        <v>121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85</v>
      </c>
      <c r="BK145" s="196">
        <f>ROUND(I145*H145,2)</f>
        <v>0</v>
      </c>
      <c r="BL145" s="11" t="s">
        <v>120</v>
      </c>
      <c r="BM145" s="195" t="s">
        <v>886</v>
      </c>
    </row>
    <row r="146" s="2" customFormat="1" ht="44.25" customHeight="1">
      <c r="A146" s="32"/>
      <c r="B146" s="33"/>
      <c r="C146" s="184" t="s">
        <v>234</v>
      </c>
      <c r="D146" s="184" t="s">
        <v>115</v>
      </c>
      <c r="E146" s="185" t="s">
        <v>887</v>
      </c>
      <c r="F146" s="186" t="s">
        <v>888</v>
      </c>
      <c r="G146" s="187" t="s">
        <v>118</v>
      </c>
      <c r="H146" s="188">
        <v>50</v>
      </c>
      <c r="I146" s="189"/>
      <c r="J146" s="190">
        <f>ROUND(I146*H146,2)</f>
        <v>0</v>
      </c>
      <c r="K146" s="186" t="s">
        <v>800</v>
      </c>
      <c r="L146" s="38"/>
      <c r="M146" s="191" t="s">
        <v>1</v>
      </c>
      <c r="N146" s="192" t="s">
        <v>42</v>
      </c>
      <c r="O146" s="85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120</v>
      </c>
      <c r="AT146" s="195" t="s">
        <v>115</v>
      </c>
      <c r="AU146" s="195" t="s">
        <v>77</v>
      </c>
      <c r="AY146" s="11" t="s">
        <v>121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1" t="s">
        <v>85</v>
      </c>
      <c r="BK146" s="196">
        <f>ROUND(I146*H146,2)</f>
        <v>0</v>
      </c>
      <c r="BL146" s="11" t="s">
        <v>120</v>
      </c>
      <c r="BM146" s="195" t="s">
        <v>889</v>
      </c>
    </row>
    <row r="147" s="2" customFormat="1" ht="44.25" customHeight="1">
      <c r="A147" s="32"/>
      <c r="B147" s="33"/>
      <c r="C147" s="184" t="s">
        <v>238</v>
      </c>
      <c r="D147" s="184" t="s">
        <v>115</v>
      </c>
      <c r="E147" s="185" t="s">
        <v>890</v>
      </c>
      <c r="F147" s="186" t="s">
        <v>891</v>
      </c>
      <c r="G147" s="187" t="s">
        <v>118</v>
      </c>
      <c r="H147" s="188">
        <v>50</v>
      </c>
      <c r="I147" s="189"/>
      <c r="J147" s="190">
        <f>ROUND(I147*H147,2)</f>
        <v>0</v>
      </c>
      <c r="K147" s="186" t="s">
        <v>800</v>
      </c>
      <c r="L147" s="38"/>
      <c r="M147" s="191" t="s">
        <v>1</v>
      </c>
      <c r="N147" s="192" t="s">
        <v>42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120</v>
      </c>
      <c r="AT147" s="195" t="s">
        <v>115</v>
      </c>
      <c r="AU147" s="195" t="s">
        <v>77</v>
      </c>
      <c r="AY147" s="11" t="s">
        <v>121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85</v>
      </c>
      <c r="BK147" s="196">
        <f>ROUND(I147*H147,2)</f>
        <v>0</v>
      </c>
      <c r="BL147" s="11" t="s">
        <v>120</v>
      </c>
      <c r="BM147" s="195" t="s">
        <v>892</v>
      </c>
    </row>
    <row r="148" s="2" customFormat="1" ht="49.05" customHeight="1">
      <c r="A148" s="32"/>
      <c r="B148" s="33"/>
      <c r="C148" s="184" t="s">
        <v>242</v>
      </c>
      <c r="D148" s="184" t="s">
        <v>115</v>
      </c>
      <c r="E148" s="185" t="s">
        <v>893</v>
      </c>
      <c r="F148" s="186" t="s">
        <v>894</v>
      </c>
      <c r="G148" s="187" t="s">
        <v>118</v>
      </c>
      <c r="H148" s="188">
        <v>50</v>
      </c>
      <c r="I148" s="189"/>
      <c r="J148" s="190">
        <f>ROUND(I148*H148,2)</f>
        <v>0</v>
      </c>
      <c r="K148" s="186" t="s">
        <v>800</v>
      </c>
      <c r="L148" s="38"/>
      <c r="M148" s="191" t="s">
        <v>1</v>
      </c>
      <c r="N148" s="192" t="s">
        <v>42</v>
      </c>
      <c r="O148" s="85"/>
      <c r="P148" s="193">
        <f>O148*H148</f>
        <v>0</v>
      </c>
      <c r="Q148" s="193">
        <v>0.17999999999999999</v>
      </c>
      <c r="R148" s="193">
        <f>Q148*H148</f>
        <v>9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120</v>
      </c>
      <c r="AT148" s="195" t="s">
        <v>115</v>
      </c>
      <c r="AU148" s="195" t="s">
        <v>77</v>
      </c>
      <c r="AY148" s="11" t="s">
        <v>121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1" t="s">
        <v>85</v>
      </c>
      <c r="BK148" s="196">
        <f>ROUND(I148*H148,2)</f>
        <v>0</v>
      </c>
      <c r="BL148" s="11" t="s">
        <v>120</v>
      </c>
      <c r="BM148" s="195" t="s">
        <v>895</v>
      </c>
    </row>
    <row r="149" s="2" customFormat="1" ht="49.05" customHeight="1">
      <c r="A149" s="32"/>
      <c r="B149" s="33"/>
      <c r="C149" s="184" t="s">
        <v>246</v>
      </c>
      <c r="D149" s="184" t="s">
        <v>115</v>
      </c>
      <c r="E149" s="185" t="s">
        <v>896</v>
      </c>
      <c r="F149" s="186" t="s">
        <v>897</v>
      </c>
      <c r="G149" s="187" t="s">
        <v>118</v>
      </c>
      <c r="H149" s="188">
        <v>50</v>
      </c>
      <c r="I149" s="189"/>
      <c r="J149" s="190">
        <f>ROUND(I149*H149,2)</f>
        <v>0</v>
      </c>
      <c r="K149" s="186" t="s">
        <v>800</v>
      </c>
      <c r="L149" s="38"/>
      <c r="M149" s="191" t="s">
        <v>1</v>
      </c>
      <c r="N149" s="192" t="s">
        <v>42</v>
      </c>
      <c r="O149" s="85"/>
      <c r="P149" s="193">
        <f>O149*H149</f>
        <v>0</v>
      </c>
      <c r="Q149" s="193">
        <v>0.216</v>
      </c>
      <c r="R149" s="193">
        <f>Q149*H149</f>
        <v>10.800000000000001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120</v>
      </c>
      <c r="AT149" s="195" t="s">
        <v>115</v>
      </c>
      <c r="AU149" s="195" t="s">
        <v>77</v>
      </c>
      <c r="AY149" s="11" t="s">
        <v>121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85</v>
      </c>
      <c r="BK149" s="196">
        <f>ROUND(I149*H149,2)</f>
        <v>0</v>
      </c>
      <c r="BL149" s="11" t="s">
        <v>120</v>
      </c>
      <c r="BM149" s="195" t="s">
        <v>898</v>
      </c>
    </row>
    <row r="150" s="2" customFormat="1" ht="33" customHeight="1">
      <c r="A150" s="32"/>
      <c r="B150" s="33"/>
      <c r="C150" s="184" t="s">
        <v>250</v>
      </c>
      <c r="D150" s="184" t="s">
        <v>115</v>
      </c>
      <c r="E150" s="185" t="s">
        <v>899</v>
      </c>
      <c r="F150" s="186" t="s">
        <v>900</v>
      </c>
      <c r="G150" s="187" t="s">
        <v>118</v>
      </c>
      <c r="H150" s="188">
        <v>120</v>
      </c>
      <c r="I150" s="189"/>
      <c r="J150" s="190">
        <f>ROUND(I150*H150,2)</f>
        <v>0</v>
      </c>
      <c r="K150" s="186" t="s">
        <v>800</v>
      </c>
      <c r="L150" s="38"/>
      <c r="M150" s="191" t="s">
        <v>1</v>
      </c>
      <c r="N150" s="192" t="s">
        <v>42</v>
      </c>
      <c r="O150" s="85"/>
      <c r="P150" s="193">
        <f>O150*H150</f>
        <v>0</v>
      </c>
      <c r="Q150" s="193">
        <v>0.0023999999999999998</v>
      </c>
      <c r="R150" s="193">
        <f>Q150*H150</f>
        <v>0.28799999999999998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120</v>
      </c>
      <c r="AT150" s="195" t="s">
        <v>115</v>
      </c>
      <c r="AU150" s="195" t="s">
        <v>77</v>
      </c>
      <c r="AY150" s="11" t="s">
        <v>121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1" t="s">
        <v>85</v>
      </c>
      <c r="BK150" s="196">
        <f>ROUND(I150*H150,2)</f>
        <v>0</v>
      </c>
      <c r="BL150" s="11" t="s">
        <v>120</v>
      </c>
      <c r="BM150" s="195" t="s">
        <v>901</v>
      </c>
    </row>
    <row r="151" s="2" customFormat="1" ht="37.8" customHeight="1">
      <c r="A151" s="32"/>
      <c r="B151" s="33"/>
      <c r="C151" s="184" t="s">
        <v>254</v>
      </c>
      <c r="D151" s="184" t="s">
        <v>115</v>
      </c>
      <c r="E151" s="185" t="s">
        <v>902</v>
      </c>
      <c r="F151" s="186" t="s">
        <v>903</v>
      </c>
      <c r="G151" s="187" t="s">
        <v>118</v>
      </c>
      <c r="H151" s="188">
        <v>120</v>
      </c>
      <c r="I151" s="189"/>
      <c r="J151" s="190">
        <f>ROUND(I151*H151,2)</f>
        <v>0</v>
      </c>
      <c r="K151" s="186" t="s">
        <v>800</v>
      </c>
      <c r="L151" s="38"/>
      <c r="M151" s="191" t="s">
        <v>1</v>
      </c>
      <c r="N151" s="192" t="s">
        <v>42</v>
      </c>
      <c r="O151" s="85"/>
      <c r="P151" s="193">
        <f>O151*H151</f>
        <v>0</v>
      </c>
      <c r="Q151" s="193">
        <v>0.0038400000000000001</v>
      </c>
      <c r="R151" s="193">
        <f>Q151*H151</f>
        <v>0.46079999999999999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120</v>
      </c>
      <c r="AT151" s="195" t="s">
        <v>115</v>
      </c>
      <c r="AU151" s="195" t="s">
        <v>77</v>
      </c>
      <c r="AY151" s="11" t="s">
        <v>121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1" t="s">
        <v>85</v>
      </c>
      <c r="BK151" s="196">
        <f>ROUND(I151*H151,2)</f>
        <v>0</v>
      </c>
      <c r="BL151" s="11" t="s">
        <v>120</v>
      </c>
      <c r="BM151" s="195" t="s">
        <v>904</v>
      </c>
    </row>
    <row r="152" s="2" customFormat="1" ht="37.8" customHeight="1">
      <c r="A152" s="32"/>
      <c r="B152" s="33"/>
      <c r="C152" s="184" t="s">
        <v>258</v>
      </c>
      <c r="D152" s="184" t="s">
        <v>115</v>
      </c>
      <c r="E152" s="185" t="s">
        <v>905</v>
      </c>
      <c r="F152" s="186" t="s">
        <v>906</v>
      </c>
      <c r="G152" s="187" t="s">
        <v>118</v>
      </c>
      <c r="H152" s="188">
        <v>30</v>
      </c>
      <c r="I152" s="189"/>
      <c r="J152" s="190">
        <f>ROUND(I152*H152,2)</f>
        <v>0</v>
      </c>
      <c r="K152" s="186" t="s">
        <v>800</v>
      </c>
      <c r="L152" s="38"/>
      <c r="M152" s="191" t="s">
        <v>1</v>
      </c>
      <c r="N152" s="192" t="s">
        <v>42</v>
      </c>
      <c r="O152" s="85"/>
      <c r="P152" s="193">
        <f>O152*H152</f>
        <v>0</v>
      </c>
      <c r="Q152" s="193">
        <v>0.0064000000000000003</v>
      </c>
      <c r="R152" s="193">
        <f>Q152*H152</f>
        <v>0.192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120</v>
      </c>
      <c r="AT152" s="195" t="s">
        <v>115</v>
      </c>
      <c r="AU152" s="195" t="s">
        <v>77</v>
      </c>
      <c r="AY152" s="11" t="s">
        <v>121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1" t="s">
        <v>85</v>
      </c>
      <c r="BK152" s="196">
        <f>ROUND(I152*H152,2)</f>
        <v>0</v>
      </c>
      <c r="BL152" s="11" t="s">
        <v>120</v>
      </c>
      <c r="BM152" s="195" t="s">
        <v>907</v>
      </c>
    </row>
    <row r="153" s="2" customFormat="1" ht="49.05" customHeight="1">
      <c r="A153" s="32"/>
      <c r="B153" s="33"/>
      <c r="C153" s="184" t="s">
        <v>262</v>
      </c>
      <c r="D153" s="184" t="s">
        <v>115</v>
      </c>
      <c r="E153" s="185" t="s">
        <v>908</v>
      </c>
      <c r="F153" s="186" t="s">
        <v>909</v>
      </c>
      <c r="G153" s="187" t="s">
        <v>118</v>
      </c>
      <c r="H153" s="188">
        <v>50</v>
      </c>
      <c r="I153" s="189"/>
      <c r="J153" s="190">
        <f>ROUND(I153*H153,2)</f>
        <v>0</v>
      </c>
      <c r="K153" s="186" t="s">
        <v>800</v>
      </c>
      <c r="L153" s="38"/>
      <c r="M153" s="191" t="s">
        <v>1</v>
      </c>
      <c r="N153" s="192" t="s">
        <v>42</v>
      </c>
      <c r="O153" s="85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120</v>
      </c>
      <c r="AT153" s="195" t="s">
        <v>115</v>
      </c>
      <c r="AU153" s="195" t="s">
        <v>77</v>
      </c>
      <c r="AY153" s="11" t="s">
        <v>121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85</v>
      </c>
      <c r="BK153" s="196">
        <f>ROUND(I153*H153,2)</f>
        <v>0</v>
      </c>
      <c r="BL153" s="11" t="s">
        <v>120</v>
      </c>
      <c r="BM153" s="195" t="s">
        <v>910</v>
      </c>
    </row>
    <row r="154" s="2" customFormat="1" ht="49.05" customHeight="1">
      <c r="A154" s="32"/>
      <c r="B154" s="33"/>
      <c r="C154" s="184" t="s">
        <v>266</v>
      </c>
      <c r="D154" s="184" t="s">
        <v>115</v>
      </c>
      <c r="E154" s="185" t="s">
        <v>911</v>
      </c>
      <c r="F154" s="186" t="s">
        <v>912</v>
      </c>
      <c r="G154" s="187" t="s">
        <v>118</v>
      </c>
      <c r="H154" s="188">
        <v>50</v>
      </c>
      <c r="I154" s="189"/>
      <c r="J154" s="190">
        <f>ROUND(I154*H154,2)</f>
        <v>0</v>
      </c>
      <c r="K154" s="186" t="s">
        <v>800</v>
      </c>
      <c r="L154" s="38"/>
      <c r="M154" s="191" t="s">
        <v>1</v>
      </c>
      <c r="N154" s="192" t="s">
        <v>42</v>
      </c>
      <c r="O154" s="85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120</v>
      </c>
      <c r="AT154" s="195" t="s">
        <v>115</v>
      </c>
      <c r="AU154" s="195" t="s">
        <v>77</v>
      </c>
      <c r="AY154" s="11" t="s">
        <v>121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1" t="s">
        <v>85</v>
      </c>
      <c r="BK154" s="196">
        <f>ROUND(I154*H154,2)</f>
        <v>0</v>
      </c>
      <c r="BL154" s="11" t="s">
        <v>120</v>
      </c>
      <c r="BM154" s="195" t="s">
        <v>913</v>
      </c>
    </row>
    <row r="155" s="2" customFormat="1" ht="49.05" customHeight="1">
      <c r="A155" s="32"/>
      <c r="B155" s="33"/>
      <c r="C155" s="184" t="s">
        <v>270</v>
      </c>
      <c r="D155" s="184" t="s">
        <v>115</v>
      </c>
      <c r="E155" s="185" t="s">
        <v>914</v>
      </c>
      <c r="F155" s="186" t="s">
        <v>915</v>
      </c>
      <c r="G155" s="187" t="s">
        <v>118</v>
      </c>
      <c r="H155" s="188">
        <v>30</v>
      </c>
      <c r="I155" s="189"/>
      <c r="J155" s="190">
        <f>ROUND(I155*H155,2)</f>
        <v>0</v>
      </c>
      <c r="K155" s="186" t="s">
        <v>800</v>
      </c>
      <c r="L155" s="38"/>
      <c r="M155" s="191" t="s">
        <v>1</v>
      </c>
      <c r="N155" s="192" t="s">
        <v>42</v>
      </c>
      <c r="O155" s="8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120</v>
      </c>
      <c r="AT155" s="195" t="s">
        <v>115</v>
      </c>
      <c r="AU155" s="195" t="s">
        <v>77</v>
      </c>
      <c r="AY155" s="11" t="s">
        <v>121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1" t="s">
        <v>85</v>
      </c>
      <c r="BK155" s="196">
        <f>ROUND(I155*H155,2)</f>
        <v>0</v>
      </c>
      <c r="BL155" s="11" t="s">
        <v>120</v>
      </c>
      <c r="BM155" s="195" t="s">
        <v>916</v>
      </c>
    </row>
    <row r="156" s="2" customFormat="1" ht="49.05" customHeight="1">
      <c r="A156" s="32"/>
      <c r="B156" s="33"/>
      <c r="C156" s="184" t="s">
        <v>274</v>
      </c>
      <c r="D156" s="184" t="s">
        <v>115</v>
      </c>
      <c r="E156" s="185" t="s">
        <v>917</v>
      </c>
      <c r="F156" s="186" t="s">
        <v>918</v>
      </c>
      <c r="G156" s="187" t="s">
        <v>118</v>
      </c>
      <c r="H156" s="188">
        <v>50</v>
      </c>
      <c r="I156" s="189"/>
      <c r="J156" s="190">
        <f>ROUND(I156*H156,2)</f>
        <v>0</v>
      </c>
      <c r="K156" s="186" t="s">
        <v>800</v>
      </c>
      <c r="L156" s="38"/>
      <c r="M156" s="191" t="s">
        <v>1</v>
      </c>
      <c r="N156" s="192" t="s">
        <v>42</v>
      </c>
      <c r="O156" s="85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120</v>
      </c>
      <c r="AT156" s="195" t="s">
        <v>115</v>
      </c>
      <c r="AU156" s="195" t="s">
        <v>77</v>
      </c>
      <c r="AY156" s="11" t="s">
        <v>121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1" t="s">
        <v>85</v>
      </c>
      <c r="BK156" s="196">
        <f>ROUND(I156*H156,2)</f>
        <v>0</v>
      </c>
      <c r="BL156" s="11" t="s">
        <v>120</v>
      </c>
      <c r="BM156" s="195" t="s">
        <v>919</v>
      </c>
    </row>
    <row r="157" s="2" customFormat="1" ht="49.05" customHeight="1">
      <c r="A157" s="32"/>
      <c r="B157" s="33"/>
      <c r="C157" s="184" t="s">
        <v>278</v>
      </c>
      <c r="D157" s="184" t="s">
        <v>115</v>
      </c>
      <c r="E157" s="185" t="s">
        <v>920</v>
      </c>
      <c r="F157" s="186" t="s">
        <v>921</v>
      </c>
      <c r="G157" s="187" t="s">
        <v>118</v>
      </c>
      <c r="H157" s="188">
        <v>50</v>
      </c>
      <c r="I157" s="189"/>
      <c r="J157" s="190">
        <f>ROUND(I157*H157,2)</f>
        <v>0</v>
      </c>
      <c r="K157" s="186" t="s">
        <v>800</v>
      </c>
      <c r="L157" s="38"/>
      <c r="M157" s="191" t="s">
        <v>1</v>
      </c>
      <c r="N157" s="192" t="s">
        <v>42</v>
      </c>
      <c r="O157" s="85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120</v>
      </c>
      <c r="AT157" s="195" t="s">
        <v>115</v>
      </c>
      <c r="AU157" s="195" t="s">
        <v>77</v>
      </c>
      <c r="AY157" s="11" t="s">
        <v>121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1" t="s">
        <v>85</v>
      </c>
      <c r="BK157" s="196">
        <f>ROUND(I157*H157,2)</f>
        <v>0</v>
      </c>
      <c r="BL157" s="11" t="s">
        <v>120</v>
      </c>
      <c r="BM157" s="195" t="s">
        <v>922</v>
      </c>
    </row>
    <row r="158" s="2" customFormat="1" ht="49.05" customHeight="1">
      <c r="A158" s="32"/>
      <c r="B158" s="33"/>
      <c r="C158" s="184" t="s">
        <v>282</v>
      </c>
      <c r="D158" s="184" t="s">
        <v>115</v>
      </c>
      <c r="E158" s="185" t="s">
        <v>923</v>
      </c>
      <c r="F158" s="186" t="s">
        <v>924</v>
      </c>
      <c r="G158" s="187" t="s">
        <v>118</v>
      </c>
      <c r="H158" s="188">
        <v>30</v>
      </c>
      <c r="I158" s="189"/>
      <c r="J158" s="190">
        <f>ROUND(I158*H158,2)</f>
        <v>0</v>
      </c>
      <c r="K158" s="186" t="s">
        <v>800</v>
      </c>
      <c r="L158" s="38"/>
      <c r="M158" s="191" t="s">
        <v>1</v>
      </c>
      <c r="N158" s="192" t="s">
        <v>42</v>
      </c>
      <c r="O158" s="85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120</v>
      </c>
      <c r="AT158" s="195" t="s">
        <v>115</v>
      </c>
      <c r="AU158" s="195" t="s">
        <v>77</v>
      </c>
      <c r="AY158" s="11" t="s">
        <v>121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1" t="s">
        <v>85</v>
      </c>
      <c r="BK158" s="196">
        <f>ROUND(I158*H158,2)</f>
        <v>0</v>
      </c>
      <c r="BL158" s="11" t="s">
        <v>120</v>
      </c>
      <c r="BM158" s="195" t="s">
        <v>925</v>
      </c>
    </row>
    <row r="159" s="2" customFormat="1" ht="55.5" customHeight="1">
      <c r="A159" s="32"/>
      <c r="B159" s="33"/>
      <c r="C159" s="184" t="s">
        <v>286</v>
      </c>
      <c r="D159" s="184" t="s">
        <v>115</v>
      </c>
      <c r="E159" s="185" t="s">
        <v>926</v>
      </c>
      <c r="F159" s="186" t="s">
        <v>927</v>
      </c>
      <c r="G159" s="187" t="s">
        <v>137</v>
      </c>
      <c r="H159" s="188">
        <v>50</v>
      </c>
      <c r="I159" s="189"/>
      <c r="J159" s="190">
        <f>ROUND(I159*H159,2)</f>
        <v>0</v>
      </c>
      <c r="K159" s="186" t="s">
        <v>800</v>
      </c>
      <c r="L159" s="38"/>
      <c r="M159" s="191" t="s">
        <v>1</v>
      </c>
      <c r="N159" s="192" t="s">
        <v>42</v>
      </c>
      <c r="O159" s="85"/>
      <c r="P159" s="193">
        <f>O159*H159</f>
        <v>0</v>
      </c>
      <c r="Q159" s="193">
        <v>0.06019</v>
      </c>
      <c r="R159" s="193">
        <f>Q159*H159</f>
        <v>3.0095000000000001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120</v>
      </c>
      <c r="AT159" s="195" t="s">
        <v>115</v>
      </c>
      <c r="AU159" s="195" t="s">
        <v>77</v>
      </c>
      <c r="AY159" s="11" t="s">
        <v>121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1" t="s">
        <v>85</v>
      </c>
      <c r="BK159" s="196">
        <f>ROUND(I159*H159,2)</f>
        <v>0</v>
      </c>
      <c r="BL159" s="11" t="s">
        <v>120</v>
      </c>
      <c r="BM159" s="195" t="s">
        <v>928</v>
      </c>
    </row>
    <row r="160" s="2" customFormat="1" ht="55.5" customHeight="1">
      <c r="A160" s="32"/>
      <c r="B160" s="33"/>
      <c r="C160" s="184" t="s">
        <v>290</v>
      </c>
      <c r="D160" s="184" t="s">
        <v>115</v>
      </c>
      <c r="E160" s="185" t="s">
        <v>929</v>
      </c>
      <c r="F160" s="186" t="s">
        <v>930</v>
      </c>
      <c r="G160" s="187" t="s">
        <v>137</v>
      </c>
      <c r="H160" s="188">
        <v>50</v>
      </c>
      <c r="I160" s="189"/>
      <c r="J160" s="190">
        <f>ROUND(I160*H160,2)</f>
        <v>0</v>
      </c>
      <c r="K160" s="186" t="s">
        <v>800</v>
      </c>
      <c r="L160" s="38"/>
      <c r="M160" s="191" t="s">
        <v>1</v>
      </c>
      <c r="N160" s="192" t="s">
        <v>42</v>
      </c>
      <c r="O160" s="85"/>
      <c r="P160" s="193">
        <f>O160*H160</f>
        <v>0</v>
      </c>
      <c r="Q160" s="193">
        <v>0.078960000000000002</v>
      </c>
      <c r="R160" s="193">
        <f>Q160*H160</f>
        <v>3.948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120</v>
      </c>
      <c r="AT160" s="195" t="s">
        <v>115</v>
      </c>
      <c r="AU160" s="195" t="s">
        <v>77</v>
      </c>
      <c r="AY160" s="11" t="s">
        <v>121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1" t="s">
        <v>85</v>
      </c>
      <c r="BK160" s="196">
        <f>ROUND(I160*H160,2)</f>
        <v>0</v>
      </c>
      <c r="BL160" s="11" t="s">
        <v>120</v>
      </c>
      <c r="BM160" s="195" t="s">
        <v>931</v>
      </c>
    </row>
    <row r="161" s="2" customFormat="1" ht="55.5" customHeight="1">
      <c r="A161" s="32"/>
      <c r="B161" s="33"/>
      <c r="C161" s="184" t="s">
        <v>294</v>
      </c>
      <c r="D161" s="184" t="s">
        <v>115</v>
      </c>
      <c r="E161" s="185" t="s">
        <v>932</v>
      </c>
      <c r="F161" s="186" t="s">
        <v>933</v>
      </c>
      <c r="G161" s="187" t="s">
        <v>118</v>
      </c>
      <c r="H161" s="188">
        <v>50</v>
      </c>
      <c r="I161" s="189"/>
      <c r="J161" s="190">
        <f>ROUND(I161*H161,2)</f>
        <v>0</v>
      </c>
      <c r="K161" s="186" t="s">
        <v>800</v>
      </c>
      <c r="L161" s="38"/>
      <c r="M161" s="191" t="s">
        <v>1</v>
      </c>
      <c r="N161" s="192" t="s">
        <v>42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120</v>
      </c>
      <c r="AT161" s="195" t="s">
        <v>115</v>
      </c>
      <c r="AU161" s="195" t="s">
        <v>77</v>
      </c>
      <c r="AY161" s="11" t="s">
        <v>121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85</v>
      </c>
      <c r="BK161" s="196">
        <f>ROUND(I161*H161,2)</f>
        <v>0</v>
      </c>
      <c r="BL161" s="11" t="s">
        <v>120</v>
      </c>
      <c r="BM161" s="195" t="s">
        <v>934</v>
      </c>
    </row>
    <row r="162" s="2" customFormat="1" ht="55.5" customHeight="1">
      <c r="A162" s="32"/>
      <c r="B162" s="33"/>
      <c r="C162" s="184" t="s">
        <v>298</v>
      </c>
      <c r="D162" s="184" t="s">
        <v>115</v>
      </c>
      <c r="E162" s="185" t="s">
        <v>935</v>
      </c>
      <c r="F162" s="186" t="s">
        <v>936</v>
      </c>
      <c r="G162" s="187" t="s">
        <v>118</v>
      </c>
      <c r="H162" s="188">
        <v>100</v>
      </c>
      <c r="I162" s="189"/>
      <c r="J162" s="190">
        <f>ROUND(I162*H162,2)</f>
        <v>0</v>
      </c>
      <c r="K162" s="186" t="s">
        <v>800</v>
      </c>
      <c r="L162" s="38"/>
      <c r="M162" s="191" t="s">
        <v>1</v>
      </c>
      <c r="N162" s="192" t="s">
        <v>42</v>
      </c>
      <c r="O162" s="85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120</v>
      </c>
      <c r="AT162" s="195" t="s">
        <v>115</v>
      </c>
      <c r="AU162" s="195" t="s">
        <v>77</v>
      </c>
      <c r="AY162" s="11" t="s">
        <v>121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1" t="s">
        <v>85</v>
      </c>
      <c r="BK162" s="196">
        <f>ROUND(I162*H162,2)</f>
        <v>0</v>
      </c>
      <c r="BL162" s="11" t="s">
        <v>120</v>
      </c>
      <c r="BM162" s="195" t="s">
        <v>937</v>
      </c>
    </row>
    <row r="163" s="2" customFormat="1" ht="55.5" customHeight="1">
      <c r="A163" s="32"/>
      <c r="B163" s="33"/>
      <c r="C163" s="184" t="s">
        <v>302</v>
      </c>
      <c r="D163" s="184" t="s">
        <v>115</v>
      </c>
      <c r="E163" s="185" t="s">
        <v>938</v>
      </c>
      <c r="F163" s="186" t="s">
        <v>939</v>
      </c>
      <c r="G163" s="187" t="s">
        <v>118</v>
      </c>
      <c r="H163" s="188">
        <v>150</v>
      </c>
      <c r="I163" s="189"/>
      <c r="J163" s="190">
        <f>ROUND(I163*H163,2)</f>
        <v>0</v>
      </c>
      <c r="K163" s="186" t="s">
        <v>800</v>
      </c>
      <c r="L163" s="38"/>
      <c r="M163" s="191" t="s">
        <v>1</v>
      </c>
      <c r="N163" s="192" t="s">
        <v>42</v>
      </c>
      <c r="O163" s="85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120</v>
      </c>
      <c r="AT163" s="195" t="s">
        <v>115</v>
      </c>
      <c r="AU163" s="195" t="s">
        <v>77</v>
      </c>
      <c r="AY163" s="11" t="s">
        <v>121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1" t="s">
        <v>85</v>
      </c>
      <c r="BK163" s="196">
        <f>ROUND(I163*H163,2)</f>
        <v>0</v>
      </c>
      <c r="BL163" s="11" t="s">
        <v>120</v>
      </c>
      <c r="BM163" s="195" t="s">
        <v>940</v>
      </c>
    </row>
    <row r="164" s="2" customFormat="1" ht="55.5" customHeight="1">
      <c r="A164" s="32"/>
      <c r="B164" s="33"/>
      <c r="C164" s="184" t="s">
        <v>306</v>
      </c>
      <c r="D164" s="184" t="s">
        <v>115</v>
      </c>
      <c r="E164" s="185" t="s">
        <v>941</v>
      </c>
      <c r="F164" s="186" t="s">
        <v>942</v>
      </c>
      <c r="G164" s="187" t="s">
        <v>118</v>
      </c>
      <c r="H164" s="188">
        <v>200</v>
      </c>
      <c r="I164" s="189"/>
      <c r="J164" s="190">
        <f>ROUND(I164*H164,2)</f>
        <v>0</v>
      </c>
      <c r="K164" s="186" t="s">
        <v>800</v>
      </c>
      <c r="L164" s="38"/>
      <c r="M164" s="191" t="s">
        <v>1</v>
      </c>
      <c r="N164" s="192" t="s">
        <v>42</v>
      </c>
      <c r="O164" s="85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120</v>
      </c>
      <c r="AT164" s="195" t="s">
        <v>115</v>
      </c>
      <c r="AU164" s="195" t="s">
        <v>77</v>
      </c>
      <c r="AY164" s="11" t="s">
        <v>121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1" t="s">
        <v>85</v>
      </c>
      <c r="BK164" s="196">
        <f>ROUND(I164*H164,2)</f>
        <v>0</v>
      </c>
      <c r="BL164" s="11" t="s">
        <v>120</v>
      </c>
      <c r="BM164" s="195" t="s">
        <v>943</v>
      </c>
    </row>
    <row r="165" s="2" customFormat="1" ht="55.5" customHeight="1">
      <c r="A165" s="32"/>
      <c r="B165" s="33"/>
      <c r="C165" s="184" t="s">
        <v>310</v>
      </c>
      <c r="D165" s="184" t="s">
        <v>115</v>
      </c>
      <c r="E165" s="185" t="s">
        <v>944</v>
      </c>
      <c r="F165" s="186" t="s">
        <v>945</v>
      </c>
      <c r="G165" s="187" t="s">
        <v>118</v>
      </c>
      <c r="H165" s="188">
        <v>100</v>
      </c>
      <c r="I165" s="189"/>
      <c r="J165" s="190">
        <f>ROUND(I165*H165,2)</f>
        <v>0</v>
      </c>
      <c r="K165" s="186" t="s">
        <v>800</v>
      </c>
      <c r="L165" s="38"/>
      <c r="M165" s="191" t="s">
        <v>1</v>
      </c>
      <c r="N165" s="192" t="s">
        <v>42</v>
      </c>
      <c r="O165" s="85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120</v>
      </c>
      <c r="AT165" s="195" t="s">
        <v>115</v>
      </c>
      <c r="AU165" s="195" t="s">
        <v>77</v>
      </c>
      <c r="AY165" s="11" t="s">
        <v>121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1" t="s">
        <v>85</v>
      </c>
      <c r="BK165" s="196">
        <f>ROUND(I165*H165,2)</f>
        <v>0</v>
      </c>
      <c r="BL165" s="11" t="s">
        <v>120</v>
      </c>
      <c r="BM165" s="195" t="s">
        <v>946</v>
      </c>
    </row>
    <row r="166" s="2" customFormat="1" ht="44.25" customHeight="1">
      <c r="A166" s="32"/>
      <c r="B166" s="33"/>
      <c r="C166" s="184" t="s">
        <v>314</v>
      </c>
      <c r="D166" s="184" t="s">
        <v>115</v>
      </c>
      <c r="E166" s="185" t="s">
        <v>947</v>
      </c>
      <c r="F166" s="186" t="s">
        <v>948</v>
      </c>
      <c r="G166" s="187" t="s">
        <v>129</v>
      </c>
      <c r="H166" s="188">
        <v>200</v>
      </c>
      <c r="I166" s="189"/>
      <c r="J166" s="190">
        <f>ROUND(I166*H166,2)</f>
        <v>0</v>
      </c>
      <c r="K166" s="186" t="s">
        <v>800</v>
      </c>
      <c r="L166" s="38"/>
      <c r="M166" s="191" t="s">
        <v>1</v>
      </c>
      <c r="N166" s="192" t="s">
        <v>42</v>
      </c>
      <c r="O166" s="85"/>
      <c r="P166" s="193">
        <f>O166*H166</f>
        <v>0</v>
      </c>
      <c r="Q166" s="193">
        <v>2.0000000000000002E-05</v>
      </c>
      <c r="R166" s="193">
        <f>Q166*H166</f>
        <v>0.0040000000000000001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120</v>
      </c>
      <c r="AT166" s="195" t="s">
        <v>115</v>
      </c>
      <c r="AU166" s="195" t="s">
        <v>77</v>
      </c>
      <c r="AY166" s="11" t="s">
        <v>121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1" t="s">
        <v>85</v>
      </c>
      <c r="BK166" s="196">
        <f>ROUND(I166*H166,2)</f>
        <v>0</v>
      </c>
      <c r="BL166" s="11" t="s">
        <v>120</v>
      </c>
      <c r="BM166" s="195" t="s">
        <v>949</v>
      </c>
    </row>
    <row r="167" s="2" customFormat="1" ht="16.5" customHeight="1">
      <c r="A167" s="32"/>
      <c r="B167" s="33"/>
      <c r="C167" s="197" t="s">
        <v>318</v>
      </c>
      <c r="D167" s="197" t="s">
        <v>483</v>
      </c>
      <c r="E167" s="198" t="s">
        <v>950</v>
      </c>
      <c r="F167" s="199" t="s">
        <v>951</v>
      </c>
      <c r="G167" s="200" t="s">
        <v>118</v>
      </c>
      <c r="H167" s="201">
        <v>1</v>
      </c>
      <c r="I167" s="202"/>
      <c r="J167" s="203">
        <f>ROUND(I167*H167,2)</f>
        <v>0</v>
      </c>
      <c r="K167" s="199" t="s">
        <v>800</v>
      </c>
      <c r="L167" s="204"/>
      <c r="M167" s="205" t="s">
        <v>1</v>
      </c>
      <c r="N167" s="206" t="s">
        <v>42</v>
      </c>
      <c r="O167" s="85"/>
      <c r="P167" s="193">
        <f>O167*H167</f>
        <v>0</v>
      </c>
      <c r="Q167" s="193">
        <v>0.0035000000000000001</v>
      </c>
      <c r="R167" s="193">
        <f>Q167*H167</f>
        <v>0.0035000000000000001</v>
      </c>
      <c r="S167" s="193">
        <v>0</v>
      </c>
      <c r="T167" s="19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486</v>
      </c>
      <c r="AT167" s="195" t="s">
        <v>483</v>
      </c>
      <c r="AU167" s="195" t="s">
        <v>77</v>
      </c>
      <c r="AY167" s="11" t="s">
        <v>121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1" t="s">
        <v>85</v>
      </c>
      <c r="BK167" s="196">
        <f>ROUND(I167*H167,2)</f>
        <v>0</v>
      </c>
      <c r="BL167" s="11" t="s">
        <v>486</v>
      </c>
      <c r="BM167" s="195" t="s">
        <v>952</v>
      </c>
    </row>
    <row r="168" s="2" customFormat="1" ht="16.5" customHeight="1">
      <c r="A168" s="32"/>
      <c r="B168" s="33"/>
      <c r="C168" s="197" t="s">
        <v>322</v>
      </c>
      <c r="D168" s="197" t="s">
        <v>483</v>
      </c>
      <c r="E168" s="198" t="s">
        <v>953</v>
      </c>
      <c r="F168" s="199" t="s">
        <v>954</v>
      </c>
      <c r="G168" s="200" t="s">
        <v>118</v>
      </c>
      <c r="H168" s="201">
        <v>1</v>
      </c>
      <c r="I168" s="202"/>
      <c r="J168" s="203">
        <f>ROUND(I168*H168,2)</f>
        <v>0</v>
      </c>
      <c r="K168" s="199" t="s">
        <v>800</v>
      </c>
      <c r="L168" s="204"/>
      <c r="M168" s="205" t="s">
        <v>1</v>
      </c>
      <c r="N168" s="206" t="s">
        <v>42</v>
      </c>
      <c r="O168" s="85"/>
      <c r="P168" s="193">
        <f>O168*H168</f>
        <v>0</v>
      </c>
      <c r="Q168" s="193">
        <v>0.012</v>
      </c>
      <c r="R168" s="193">
        <f>Q168*H168</f>
        <v>0.012</v>
      </c>
      <c r="S168" s="193">
        <v>0</v>
      </c>
      <c r="T168" s="19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486</v>
      </c>
      <c r="AT168" s="195" t="s">
        <v>483</v>
      </c>
      <c r="AU168" s="195" t="s">
        <v>77</v>
      </c>
      <c r="AY168" s="11" t="s">
        <v>121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1" t="s">
        <v>85</v>
      </c>
      <c r="BK168" s="196">
        <f>ROUND(I168*H168,2)</f>
        <v>0</v>
      </c>
      <c r="BL168" s="11" t="s">
        <v>486</v>
      </c>
      <c r="BM168" s="195" t="s">
        <v>955</v>
      </c>
    </row>
    <row r="169" s="2" customFormat="1" ht="16.5" customHeight="1">
      <c r="A169" s="32"/>
      <c r="B169" s="33"/>
      <c r="C169" s="197" t="s">
        <v>326</v>
      </c>
      <c r="D169" s="197" t="s">
        <v>483</v>
      </c>
      <c r="E169" s="198" t="s">
        <v>956</v>
      </c>
      <c r="F169" s="199" t="s">
        <v>957</v>
      </c>
      <c r="G169" s="200" t="s">
        <v>118</v>
      </c>
      <c r="H169" s="201">
        <v>1</v>
      </c>
      <c r="I169" s="202"/>
      <c r="J169" s="203">
        <f>ROUND(I169*H169,2)</f>
        <v>0</v>
      </c>
      <c r="K169" s="199" t="s">
        <v>800</v>
      </c>
      <c r="L169" s="204"/>
      <c r="M169" s="205" t="s">
        <v>1</v>
      </c>
      <c r="N169" s="206" t="s">
        <v>42</v>
      </c>
      <c r="O169" s="85"/>
      <c r="P169" s="193">
        <f>O169*H169</f>
        <v>0</v>
      </c>
      <c r="Q169" s="193">
        <v>0.0149</v>
      </c>
      <c r="R169" s="193">
        <f>Q169*H169</f>
        <v>0.0149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486</v>
      </c>
      <c r="AT169" s="195" t="s">
        <v>483</v>
      </c>
      <c r="AU169" s="195" t="s">
        <v>77</v>
      </c>
      <c r="AY169" s="11" t="s">
        <v>121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1" t="s">
        <v>85</v>
      </c>
      <c r="BK169" s="196">
        <f>ROUND(I169*H169,2)</f>
        <v>0</v>
      </c>
      <c r="BL169" s="11" t="s">
        <v>486</v>
      </c>
      <c r="BM169" s="195" t="s">
        <v>958</v>
      </c>
    </row>
    <row r="170" s="2" customFormat="1" ht="16.5" customHeight="1">
      <c r="A170" s="32"/>
      <c r="B170" s="33"/>
      <c r="C170" s="197" t="s">
        <v>330</v>
      </c>
      <c r="D170" s="197" t="s">
        <v>483</v>
      </c>
      <c r="E170" s="198" t="s">
        <v>959</v>
      </c>
      <c r="F170" s="199" t="s">
        <v>960</v>
      </c>
      <c r="G170" s="200" t="s">
        <v>118</v>
      </c>
      <c r="H170" s="201">
        <v>100</v>
      </c>
      <c r="I170" s="202"/>
      <c r="J170" s="203">
        <f>ROUND(I170*H170,2)</f>
        <v>0</v>
      </c>
      <c r="K170" s="199" t="s">
        <v>800</v>
      </c>
      <c r="L170" s="204"/>
      <c r="M170" s="205" t="s">
        <v>1</v>
      </c>
      <c r="N170" s="206" t="s">
        <v>42</v>
      </c>
      <c r="O170" s="85"/>
      <c r="P170" s="193">
        <f>O170*H170</f>
        <v>0</v>
      </c>
      <c r="Q170" s="193">
        <v>1.0000000000000001E-05</v>
      </c>
      <c r="R170" s="193">
        <f>Q170*H170</f>
        <v>0.001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486</v>
      </c>
      <c r="AT170" s="195" t="s">
        <v>483</v>
      </c>
      <c r="AU170" s="195" t="s">
        <v>77</v>
      </c>
      <c r="AY170" s="11" t="s">
        <v>121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1" t="s">
        <v>85</v>
      </c>
      <c r="BK170" s="196">
        <f>ROUND(I170*H170,2)</f>
        <v>0</v>
      </c>
      <c r="BL170" s="11" t="s">
        <v>486</v>
      </c>
      <c r="BM170" s="195" t="s">
        <v>961</v>
      </c>
    </row>
    <row r="171" s="2" customFormat="1" ht="24.15" customHeight="1">
      <c r="A171" s="32"/>
      <c r="B171" s="33"/>
      <c r="C171" s="184" t="s">
        <v>334</v>
      </c>
      <c r="D171" s="184" t="s">
        <v>115</v>
      </c>
      <c r="E171" s="185" t="s">
        <v>962</v>
      </c>
      <c r="F171" s="186" t="s">
        <v>963</v>
      </c>
      <c r="G171" s="187" t="s">
        <v>165</v>
      </c>
      <c r="H171" s="188">
        <v>120</v>
      </c>
      <c r="I171" s="189"/>
      <c r="J171" s="190">
        <f>ROUND(I171*H171,2)</f>
        <v>0</v>
      </c>
      <c r="K171" s="186" t="s">
        <v>800</v>
      </c>
      <c r="L171" s="38"/>
      <c r="M171" s="191" t="s">
        <v>1</v>
      </c>
      <c r="N171" s="192" t="s">
        <v>42</v>
      </c>
      <c r="O171" s="85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964</v>
      </c>
      <c r="AT171" s="195" t="s">
        <v>115</v>
      </c>
      <c r="AU171" s="195" t="s">
        <v>77</v>
      </c>
      <c r="AY171" s="11" t="s">
        <v>121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1" t="s">
        <v>85</v>
      </c>
      <c r="BK171" s="196">
        <f>ROUND(I171*H171,2)</f>
        <v>0</v>
      </c>
      <c r="BL171" s="11" t="s">
        <v>964</v>
      </c>
      <c r="BM171" s="195" t="s">
        <v>965</v>
      </c>
    </row>
    <row r="172" s="2" customFormat="1" ht="37.8" customHeight="1">
      <c r="A172" s="32"/>
      <c r="B172" s="33"/>
      <c r="C172" s="184" t="s">
        <v>338</v>
      </c>
      <c r="D172" s="184" t="s">
        <v>115</v>
      </c>
      <c r="E172" s="185" t="s">
        <v>966</v>
      </c>
      <c r="F172" s="186" t="s">
        <v>967</v>
      </c>
      <c r="G172" s="187" t="s">
        <v>129</v>
      </c>
      <c r="H172" s="188">
        <v>150</v>
      </c>
      <c r="I172" s="189"/>
      <c r="J172" s="190">
        <f>ROUND(I172*H172,2)</f>
        <v>0</v>
      </c>
      <c r="K172" s="186" t="s">
        <v>800</v>
      </c>
      <c r="L172" s="38"/>
      <c r="M172" s="191" t="s">
        <v>1</v>
      </c>
      <c r="N172" s="192" t="s">
        <v>42</v>
      </c>
      <c r="O172" s="85"/>
      <c r="P172" s="193">
        <f>O172*H172</f>
        <v>0</v>
      </c>
      <c r="Q172" s="193">
        <v>0.00010000000000000001</v>
      </c>
      <c r="R172" s="193">
        <f>Q172*H172</f>
        <v>0.015000000000000001</v>
      </c>
      <c r="S172" s="193">
        <v>0</v>
      </c>
      <c r="T172" s="19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5" t="s">
        <v>120</v>
      </c>
      <c r="AT172" s="195" t="s">
        <v>115</v>
      </c>
      <c r="AU172" s="195" t="s">
        <v>77</v>
      </c>
      <c r="AY172" s="11" t="s">
        <v>121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1" t="s">
        <v>85</v>
      </c>
      <c r="BK172" s="196">
        <f>ROUND(I172*H172,2)</f>
        <v>0</v>
      </c>
      <c r="BL172" s="11" t="s">
        <v>120</v>
      </c>
      <c r="BM172" s="195" t="s">
        <v>968</v>
      </c>
    </row>
    <row r="173" s="2" customFormat="1" ht="16.5" customHeight="1">
      <c r="A173" s="32"/>
      <c r="B173" s="33"/>
      <c r="C173" s="197" t="s">
        <v>342</v>
      </c>
      <c r="D173" s="197" t="s">
        <v>483</v>
      </c>
      <c r="E173" s="198" t="s">
        <v>969</v>
      </c>
      <c r="F173" s="199" t="s">
        <v>970</v>
      </c>
      <c r="G173" s="200" t="s">
        <v>971</v>
      </c>
      <c r="H173" s="201">
        <v>1000</v>
      </c>
      <c r="I173" s="202"/>
      <c r="J173" s="203">
        <f>ROUND(I173*H173,2)</f>
        <v>0</v>
      </c>
      <c r="K173" s="199" t="s">
        <v>800</v>
      </c>
      <c r="L173" s="204"/>
      <c r="M173" s="212" t="s">
        <v>1</v>
      </c>
      <c r="N173" s="213" t="s">
        <v>42</v>
      </c>
      <c r="O173" s="209"/>
      <c r="P173" s="210">
        <f>O173*H173</f>
        <v>0</v>
      </c>
      <c r="Q173" s="210">
        <v>0.001</v>
      </c>
      <c r="R173" s="210">
        <f>Q173*H173</f>
        <v>1</v>
      </c>
      <c r="S173" s="210">
        <v>0</v>
      </c>
      <c r="T173" s="21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486</v>
      </c>
      <c r="AT173" s="195" t="s">
        <v>483</v>
      </c>
      <c r="AU173" s="195" t="s">
        <v>77</v>
      </c>
      <c r="AY173" s="11" t="s">
        <v>121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85</v>
      </c>
      <c r="BK173" s="196">
        <f>ROUND(I173*H173,2)</f>
        <v>0</v>
      </c>
      <c r="BL173" s="11" t="s">
        <v>486</v>
      </c>
      <c r="BM173" s="195" t="s">
        <v>972</v>
      </c>
    </row>
    <row r="174" s="2" customFormat="1" ht="6.96" customHeight="1">
      <c r="A174" s="32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8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sheetProtection sheet="1" autoFilter="0" formatColumns="0" formatRows="0" objects="1" scenarios="1" spinCount="100000" saltValue="Qk6ftjOKB1fUU8ZHH5GZPdiwVTWKdY+vAj3CgYAFazFLbBs5voZfqtNNcQNtvR0g1fiOoyD1x5Pz60xUlOuPlg==" hashValue="OSioPFY8lsLzEFFb3yyfJAnuY3XUKq94xmnG77S4LSG1PB1pHye2ayZ/DgPh5b3zDXvG+eMdCsKCS7LZvaV0/w==" algorithmName="SHA-512" password="CC35"/>
  <autoFilter ref="C115:K17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87</v>
      </c>
    </row>
    <row r="4" s="1" customFormat="1" ht="24.96" customHeight="1">
      <c r="B4" s="14"/>
      <c r="D4" s="132" t="s">
        <v>94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Oprava kabelů a kabelových tras v obvodu SSZT OŘ OVA 2024 - Obvod SSZT Olomouc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973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22. 1. 2024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34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35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36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37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39</v>
      </c>
      <c r="G32" s="32"/>
      <c r="H32" s="32"/>
      <c r="I32" s="146" t="s">
        <v>38</v>
      </c>
      <c r="J32" s="146" t="s">
        <v>40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41</v>
      </c>
      <c r="E33" s="134" t="s">
        <v>42</v>
      </c>
      <c r="F33" s="148">
        <f>ROUND((SUM(BE116:BE130)),  2)</f>
        <v>0</v>
      </c>
      <c r="G33" s="32"/>
      <c r="H33" s="32"/>
      <c r="I33" s="149">
        <v>0.20999999999999999</v>
      </c>
      <c r="J33" s="148">
        <f>ROUND(((SUM(BE116:BE130))*I33),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43</v>
      </c>
      <c r="F34" s="148">
        <f>ROUND((SUM(BF116:BF130)),  2)</f>
        <v>0</v>
      </c>
      <c r="G34" s="32"/>
      <c r="H34" s="32"/>
      <c r="I34" s="149">
        <v>0.12</v>
      </c>
      <c r="J34" s="148">
        <f>ROUND(((SUM(BF116:BF130))*I34),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44</v>
      </c>
      <c r="F35" s="148">
        <f>ROUND((SUM(BG116:BG130)),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45</v>
      </c>
      <c r="F36" s="148">
        <f>ROUND((SUM(BH116:BH130)),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46</v>
      </c>
      <c r="F37" s="148">
        <f>ROUND((SUM(BI116:BI130)),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Oprava kabelů a kabelových tras v obvodu SSZT OŘ OVA 2024 - Obvod SSZT Olomouc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VON - --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22. 1. 2024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státní organizace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34</v>
      </c>
      <c r="J92" s="30" t="str">
        <f>E24</f>
        <v>Ing. Jachan František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98</v>
      </c>
      <c r="D94" s="170"/>
      <c r="E94" s="170"/>
      <c r="F94" s="170"/>
      <c r="G94" s="170"/>
      <c r="H94" s="170"/>
      <c r="I94" s="170"/>
      <c r="J94" s="171" t="s">
        <v>99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Oprava kabelů a kabelových tras v obvodu SSZT OŘ OVA 2024 - Obvod SSZT Olomouc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VON - --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22. 1. 2024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státní organizace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34</v>
      </c>
      <c r="J113" s="30" t="str">
        <f>E24</f>
        <v>Ing. Jachan František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103</v>
      </c>
      <c r="D115" s="176" t="s">
        <v>62</v>
      </c>
      <c r="E115" s="176" t="s">
        <v>58</v>
      </c>
      <c r="F115" s="176" t="s">
        <v>59</v>
      </c>
      <c r="G115" s="176" t="s">
        <v>104</v>
      </c>
      <c r="H115" s="176" t="s">
        <v>105</v>
      </c>
      <c r="I115" s="176" t="s">
        <v>106</v>
      </c>
      <c r="J115" s="176" t="s">
        <v>99</v>
      </c>
      <c r="K115" s="177" t="s">
        <v>107</v>
      </c>
      <c r="L115" s="178"/>
      <c r="M115" s="94" t="s">
        <v>1</v>
      </c>
      <c r="N115" s="95" t="s">
        <v>41</v>
      </c>
      <c r="O115" s="95" t="s">
        <v>108</v>
      </c>
      <c r="P115" s="95" t="s">
        <v>109</v>
      </c>
      <c r="Q115" s="95" t="s">
        <v>110</v>
      </c>
      <c r="R115" s="95" t="s">
        <v>111</v>
      </c>
      <c r="S115" s="95" t="s">
        <v>112</v>
      </c>
      <c r="T115" s="96" t="s">
        <v>113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114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SUM(P117:P130)</f>
        <v>0</v>
      </c>
      <c r="Q116" s="98"/>
      <c r="R116" s="181">
        <f>SUM(R117:R130)</f>
        <v>0</v>
      </c>
      <c r="S116" s="98"/>
      <c r="T116" s="182">
        <f>SUM(T117:T130)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76</v>
      </c>
      <c r="AU116" s="11" t="s">
        <v>101</v>
      </c>
      <c r="BK116" s="183">
        <f>SUM(BK117:BK130)</f>
        <v>0</v>
      </c>
    </row>
    <row r="117" s="2" customFormat="1" ht="37.8" customHeight="1">
      <c r="A117" s="32"/>
      <c r="B117" s="33"/>
      <c r="C117" s="184" t="s">
        <v>85</v>
      </c>
      <c r="D117" s="184" t="s">
        <v>115</v>
      </c>
      <c r="E117" s="185" t="s">
        <v>974</v>
      </c>
      <c r="F117" s="186" t="s">
        <v>975</v>
      </c>
      <c r="G117" s="187" t="s">
        <v>976</v>
      </c>
      <c r="H117" s="188">
        <v>15</v>
      </c>
      <c r="I117" s="189"/>
      <c r="J117" s="190">
        <f>ROUND(I117*H117,2)</f>
        <v>0</v>
      </c>
      <c r="K117" s="186" t="s">
        <v>119</v>
      </c>
      <c r="L117" s="38"/>
      <c r="M117" s="191" t="s">
        <v>1</v>
      </c>
      <c r="N117" s="192" t="s">
        <v>42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977</v>
      </c>
      <c r="AT117" s="195" t="s">
        <v>115</v>
      </c>
      <c r="AU117" s="195" t="s">
        <v>77</v>
      </c>
      <c r="AY117" s="11" t="s">
        <v>121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85</v>
      </c>
      <c r="BK117" s="196">
        <f>ROUND(I117*H117,2)</f>
        <v>0</v>
      </c>
      <c r="BL117" s="11" t="s">
        <v>977</v>
      </c>
      <c r="BM117" s="195" t="s">
        <v>978</v>
      </c>
    </row>
    <row r="118" s="2" customFormat="1" ht="16.5" customHeight="1">
      <c r="A118" s="32"/>
      <c r="B118" s="33"/>
      <c r="C118" s="184" t="s">
        <v>87</v>
      </c>
      <c r="D118" s="184" t="s">
        <v>115</v>
      </c>
      <c r="E118" s="185" t="s">
        <v>979</v>
      </c>
      <c r="F118" s="186" t="s">
        <v>980</v>
      </c>
      <c r="G118" s="187" t="s">
        <v>807</v>
      </c>
      <c r="H118" s="188">
        <v>5000</v>
      </c>
      <c r="I118" s="189"/>
      <c r="J118" s="190">
        <f>ROUND(I118*H118,2)</f>
        <v>0</v>
      </c>
      <c r="K118" s="186" t="s">
        <v>1</v>
      </c>
      <c r="L118" s="38"/>
      <c r="M118" s="191" t="s">
        <v>1</v>
      </c>
      <c r="N118" s="192" t="s">
        <v>42</v>
      </c>
      <c r="O118" s="85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5" t="s">
        <v>981</v>
      </c>
      <c r="AT118" s="195" t="s">
        <v>115</v>
      </c>
      <c r="AU118" s="195" t="s">
        <v>77</v>
      </c>
      <c r="AY118" s="11" t="s">
        <v>121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1" t="s">
        <v>85</v>
      </c>
      <c r="BK118" s="196">
        <f>ROUND(I118*H118,2)</f>
        <v>0</v>
      </c>
      <c r="BL118" s="11" t="s">
        <v>981</v>
      </c>
      <c r="BM118" s="195" t="s">
        <v>982</v>
      </c>
    </row>
    <row r="119" s="2" customFormat="1" ht="90" customHeight="1">
      <c r="A119" s="32"/>
      <c r="B119" s="33"/>
      <c r="C119" s="184" t="s">
        <v>126</v>
      </c>
      <c r="D119" s="184" t="s">
        <v>115</v>
      </c>
      <c r="E119" s="185" t="s">
        <v>983</v>
      </c>
      <c r="F119" s="186" t="s">
        <v>984</v>
      </c>
      <c r="G119" s="187" t="s">
        <v>137</v>
      </c>
      <c r="H119" s="188">
        <v>1</v>
      </c>
      <c r="I119" s="189"/>
      <c r="J119" s="190">
        <f>ROUND(I119*H119,2)</f>
        <v>0</v>
      </c>
      <c r="K119" s="186" t="s">
        <v>119</v>
      </c>
      <c r="L119" s="38"/>
      <c r="M119" s="191" t="s">
        <v>1</v>
      </c>
      <c r="N119" s="192" t="s">
        <v>42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85</v>
      </c>
      <c r="AT119" s="195" t="s">
        <v>115</v>
      </c>
      <c r="AU119" s="195" t="s">
        <v>77</v>
      </c>
      <c r="AY119" s="11" t="s">
        <v>121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85</v>
      </c>
      <c r="BK119" s="196">
        <f>ROUND(I119*H119,2)</f>
        <v>0</v>
      </c>
      <c r="BL119" s="11" t="s">
        <v>85</v>
      </c>
      <c r="BM119" s="195" t="s">
        <v>985</v>
      </c>
    </row>
    <row r="120" s="2" customFormat="1" ht="101.25" customHeight="1">
      <c r="A120" s="32"/>
      <c r="B120" s="33"/>
      <c r="C120" s="184" t="s">
        <v>120</v>
      </c>
      <c r="D120" s="184" t="s">
        <v>115</v>
      </c>
      <c r="E120" s="185" t="s">
        <v>986</v>
      </c>
      <c r="F120" s="186" t="s">
        <v>987</v>
      </c>
      <c r="G120" s="187" t="s">
        <v>137</v>
      </c>
      <c r="H120" s="188">
        <v>1</v>
      </c>
      <c r="I120" s="189"/>
      <c r="J120" s="190">
        <f>ROUND(I120*H120,2)</f>
        <v>0</v>
      </c>
      <c r="K120" s="186" t="s">
        <v>119</v>
      </c>
      <c r="L120" s="38"/>
      <c r="M120" s="191" t="s">
        <v>1</v>
      </c>
      <c r="N120" s="192" t="s">
        <v>42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85</v>
      </c>
      <c r="AT120" s="195" t="s">
        <v>115</v>
      </c>
      <c r="AU120" s="195" t="s">
        <v>77</v>
      </c>
      <c r="AY120" s="11" t="s">
        <v>121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85</v>
      </c>
      <c r="BK120" s="196">
        <f>ROUND(I120*H120,2)</f>
        <v>0</v>
      </c>
      <c r="BL120" s="11" t="s">
        <v>85</v>
      </c>
      <c r="BM120" s="195" t="s">
        <v>988</v>
      </c>
    </row>
    <row r="121" s="2" customFormat="1" ht="90" customHeight="1">
      <c r="A121" s="32"/>
      <c r="B121" s="33"/>
      <c r="C121" s="184" t="s">
        <v>134</v>
      </c>
      <c r="D121" s="184" t="s">
        <v>115</v>
      </c>
      <c r="E121" s="185" t="s">
        <v>989</v>
      </c>
      <c r="F121" s="186" t="s">
        <v>990</v>
      </c>
      <c r="G121" s="187" t="s">
        <v>787</v>
      </c>
      <c r="H121" s="188">
        <v>1</v>
      </c>
      <c r="I121" s="189"/>
      <c r="J121" s="190">
        <f>ROUND(I121*H121,2)</f>
        <v>0</v>
      </c>
      <c r="K121" s="186" t="s">
        <v>119</v>
      </c>
      <c r="L121" s="38"/>
      <c r="M121" s="191" t="s">
        <v>1</v>
      </c>
      <c r="N121" s="192" t="s">
        <v>42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85</v>
      </c>
      <c r="AT121" s="195" t="s">
        <v>115</v>
      </c>
      <c r="AU121" s="195" t="s">
        <v>77</v>
      </c>
      <c r="AY121" s="11" t="s">
        <v>121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85</v>
      </c>
      <c r="BK121" s="196">
        <f>ROUND(I121*H121,2)</f>
        <v>0</v>
      </c>
      <c r="BL121" s="11" t="s">
        <v>85</v>
      </c>
      <c r="BM121" s="195" t="s">
        <v>991</v>
      </c>
    </row>
    <row r="122" s="2" customFormat="1" ht="90" customHeight="1">
      <c r="A122" s="32"/>
      <c r="B122" s="33"/>
      <c r="C122" s="184" t="s">
        <v>139</v>
      </c>
      <c r="D122" s="184" t="s">
        <v>115</v>
      </c>
      <c r="E122" s="185" t="s">
        <v>992</v>
      </c>
      <c r="F122" s="186" t="s">
        <v>993</v>
      </c>
      <c r="G122" s="187" t="s">
        <v>787</v>
      </c>
      <c r="H122" s="188">
        <v>1</v>
      </c>
      <c r="I122" s="189"/>
      <c r="J122" s="190">
        <f>ROUND(I122*H122,2)</f>
        <v>0</v>
      </c>
      <c r="K122" s="186" t="s">
        <v>119</v>
      </c>
      <c r="L122" s="38"/>
      <c r="M122" s="191" t="s">
        <v>1</v>
      </c>
      <c r="N122" s="192" t="s">
        <v>42</v>
      </c>
      <c r="O122" s="85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85</v>
      </c>
      <c r="AT122" s="195" t="s">
        <v>115</v>
      </c>
      <c r="AU122" s="195" t="s">
        <v>77</v>
      </c>
      <c r="AY122" s="11" t="s">
        <v>121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1" t="s">
        <v>85</v>
      </c>
      <c r="BK122" s="196">
        <f>ROUND(I122*H122,2)</f>
        <v>0</v>
      </c>
      <c r="BL122" s="11" t="s">
        <v>85</v>
      </c>
      <c r="BM122" s="195" t="s">
        <v>994</v>
      </c>
    </row>
    <row r="123" s="2" customFormat="1" ht="101.25" customHeight="1">
      <c r="A123" s="32"/>
      <c r="B123" s="33"/>
      <c r="C123" s="184" t="s">
        <v>143</v>
      </c>
      <c r="D123" s="184" t="s">
        <v>115</v>
      </c>
      <c r="E123" s="185" t="s">
        <v>995</v>
      </c>
      <c r="F123" s="186" t="s">
        <v>996</v>
      </c>
      <c r="G123" s="187" t="s">
        <v>787</v>
      </c>
      <c r="H123" s="188">
        <v>1</v>
      </c>
      <c r="I123" s="189"/>
      <c r="J123" s="190">
        <f>ROUND(I123*H123,2)</f>
        <v>0</v>
      </c>
      <c r="K123" s="186" t="s">
        <v>119</v>
      </c>
      <c r="L123" s="38"/>
      <c r="M123" s="191" t="s">
        <v>1</v>
      </c>
      <c r="N123" s="192" t="s">
        <v>42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85</v>
      </c>
      <c r="AT123" s="195" t="s">
        <v>115</v>
      </c>
      <c r="AU123" s="195" t="s">
        <v>77</v>
      </c>
      <c r="AY123" s="11" t="s">
        <v>121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85</v>
      </c>
      <c r="BK123" s="196">
        <f>ROUND(I123*H123,2)</f>
        <v>0</v>
      </c>
      <c r="BL123" s="11" t="s">
        <v>85</v>
      </c>
      <c r="BM123" s="195" t="s">
        <v>997</v>
      </c>
    </row>
    <row r="124" s="2" customFormat="1" ht="101.25" customHeight="1">
      <c r="A124" s="32"/>
      <c r="B124" s="33"/>
      <c r="C124" s="184" t="s">
        <v>147</v>
      </c>
      <c r="D124" s="184" t="s">
        <v>115</v>
      </c>
      <c r="E124" s="185" t="s">
        <v>998</v>
      </c>
      <c r="F124" s="186" t="s">
        <v>999</v>
      </c>
      <c r="G124" s="187" t="s">
        <v>787</v>
      </c>
      <c r="H124" s="188">
        <v>1</v>
      </c>
      <c r="I124" s="189"/>
      <c r="J124" s="190">
        <f>ROUND(I124*H124,2)</f>
        <v>0</v>
      </c>
      <c r="K124" s="186" t="s">
        <v>119</v>
      </c>
      <c r="L124" s="38"/>
      <c r="M124" s="191" t="s">
        <v>1</v>
      </c>
      <c r="N124" s="192" t="s">
        <v>42</v>
      </c>
      <c r="O124" s="8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85</v>
      </c>
      <c r="AT124" s="195" t="s">
        <v>115</v>
      </c>
      <c r="AU124" s="195" t="s">
        <v>77</v>
      </c>
      <c r="AY124" s="11" t="s">
        <v>121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1" t="s">
        <v>85</v>
      </c>
      <c r="BK124" s="196">
        <f>ROUND(I124*H124,2)</f>
        <v>0</v>
      </c>
      <c r="BL124" s="11" t="s">
        <v>85</v>
      </c>
      <c r="BM124" s="195" t="s">
        <v>1000</v>
      </c>
    </row>
    <row r="125" s="2" customFormat="1" ht="78" customHeight="1">
      <c r="A125" s="32"/>
      <c r="B125" s="33"/>
      <c r="C125" s="184" t="s">
        <v>151</v>
      </c>
      <c r="D125" s="184" t="s">
        <v>115</v>
      </c>
      <c r="E125" s="185" t="s">
        <v>1001</v>
      </c>
      <c r="F125" s="186" t="s">
        <v>1002</v>
      </c>
      <c r="G125" s="187" t="s">
        <v>787</v>
      </c>
      <c r="H125" s="188">
        <v>1</v>
      </c>
      <c r="I125" s="189"/>
      <c r="J125" s="190">
        <f>ROUND(I125*H125,2)</f>
        <v>0</v>
      </c>
      <c r="K125" s="186" t="s">
        <v>119</v>
      </c>
      <c r="L125" s="38"/>
      <c r="M125" s="191" t="s">
        <v>1</v>
      </c>
      <c r="N125" s="192" t="s">
        <v>42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981</v>
      </c>
      <c r="AT125" s="195" t="s">
        <v>115</v>
      </c>
      <c r="AU125" s="195" t="s">
        <v>77</v>
      </c>
      <c r="AY125" s="11" t="s">
        <v>121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85</v>
      </c>
      <c r="BK125" s="196">
        <f>ROUND(I125*H125,2)</f>
        <v>0</v>
      </c>
      <c r="BL125" s="11" t="s">
        <v>981</v>
      </c>
      <c r="BM125" s="195" t="s">
        <v>1003</v>
      </c>
    </row>
    <row r="126" s="2" customFormat="1" ht="90" customHeight="1">
      <c r="A126" s="32"/>
      <c r="B126" s="33"/>
      <c r="C126" s="184" t="s">
        <v>155</v>
      </c>
      <c r="D126" s="184" t="s">
        <v>115</v>
      </c>
      <c r="E126" s="185" t="s">
        <v>1004</v>
      </c>
      <c r="F126" s="186" t="s">
        <v>1005</v>
      </c>
      <c r="G126" s="187" t="s">
        <v>787</v>
      </c>
      <c r="H126" s="188">
        <v>1</v>
      </c>
      <c r="I126" s="189"/>
      <c r="J126" s="190">
        <f>ROUND(I126*H126,2)</f>
        <v>0</v>
      </c>
      <c r="K126" s="186" t="s">
        <v>119</v>
      </c>
      <c r="L126" s="38"/>
      <c r="M126" s="191" t="s">
        <v>1</v>
      </c>
      <c r="N126" s="192" t="s">
        <v>42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981</v>
      </c>
      <c r="AT126" s="195" t="s">
        <v>115</v>
      </c>
      <c r="AU126" s="195" t="s">
        <v>77</v>
      </c>
      <c r="AY126" s="11" t="s">
        <v>121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85</v>
      </c>
      <c r="BK126" s="196">
        <f>ROUND(I126*H126,2)</f>
        <v>0</v>
      </c>
      <c r="BL126" s="11" t="s">
        <v>981</v>
      </c>
      <c r="BM126" s="195" t="s">
        <v>1006</v>
      </c>
    </row>
    <row r="127" s="2" customFormat="1" ht="37.8" customHeight="1">
      <c r="A127" s="32"/>
      <c r="B127" s="33"/>
      <c r="C127" s="184" t="s">
        <v>159</v>
      </c>
      <c r="D127" s="184" t="s">
        <v>115</v>
      </c>
      <c r="E127" s="185" t="s">
        <v>1007</v>
      </c>
      <c r="F127" s="186" t="s">
        <v>1008</v>
      </c>
      <c r="G127" s="187" t="s">
        <v>787</v>
      </c>
      <c r="H127" s="188">
        <v>1</v>
      </c>
      <c r="I127" s="189"/>
      <c r="J127" s="190">
        <f>ROUND(I127*H127,2)</f>
        <v>0</v>
      </c>
      <c r="K127" s="186" t="s">
        <v>119</v>
      </c>
      <c r="L127" s="38"/>
      <c r="M127" s="191" t="s">
        <v>1</v>
      </c>
      <c r="N127" s="192" t="s">
        <v>42</v>
      </c>
      <c r="O127" s="85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981</v>
      </c>
      <c r="AT127" s="195" t="s">
        <v>115</v>
      </c>
      <c r="AU127" s="195" t="s">
        <v>77</v>
      </c>
      <c r="AY127" s="11" t="s">
        <v>121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85</v>
      </c>
      <c r="BK127" s="196">
        <f>ROUND(I127*H127,2)</f>
        <v>0</v>
      </c>
      <c r="BL127" s="11" t="s">
        <v>981</v>
      </c>
      <c r="BM127" s="195" t="s">
        <v>1009</v>
      </c>
    </row>
    <row r="128" s="2" customFormat="1" ht="44.25" customHeight="1">
      <c r="A128" s="32"/>
      <c r="B128" s="33"/>
      <c r="C128" s="184" t="s">
        <v>8</v>
      </c>
      <c r="D128" s="184" t="s">
        <v>115</v>
      </c>
      <c r="E128" s="185" t="s">
        <v>1010</v>
      </c>
      <c r="F128" s="186" t="s">
        <v>1011</v>
      </c>
      <c r="G128" s="187" t="s">
        <v>787</v>
      </c>
      <c r="H128" s="188">
        <v>1</v>
      </c>
      <c r="I128" s="189"/>
      <c r="J128" s="190">
        <f>ROUND(I128*H128,2)</f>
        <v>0</v>
      </c>
      <c r="K128" s="186" t="s">
        <v>119</v>
      </c>
      <c r="L128" s="38"/>
      <c r="M128" s="191" t="s">
        <v>1</v>
      </c>
      <c r="N128" s="192" t="s">
        <v>42</v>
      </c>
      <c r="O128" s="85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981</v>
      </c>
      <c r="AT128" s="195" t="s">
        <v>115</v>
      </c>
      <c r="AU128" s="195" t="s">
        <v>77</v>
      </c>
      <c r="AY128" s="11" t="s">
        <v>121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1" t="s">
        <v>85</v>
      </c>
      <c r="BK128" s="196">
        <f>ROUND(I128*H128,2)</f>
        <v>0</v>
      </c>
      <c r="BL128" s="11" t="s">
        <v>981</v>
      </c>
      <c r="BM128" s="195" t="s">
        <v>1012</v>
      </c>
    </row>
    <row r="129" s="2" customFormat="1" ht="90" customHeight="1">
      <c r="A129" s="32"/>
      <c r="B129" s="33"/>
      <c r="C129" s="184" t="s">
        <v>167</v>
      </c>
      <c r="D129" s="184" t="s">
        <v>115</v>
      </c>
      <c r="E129" s="185" t="s">
        <v>1013</v>
      </c>
      <c r="F129" s="186" t="s">
        <v>1014</v>
      </c>
      <c r="G129" s="187" t="s">
        <v>787</v>
      </c>
      <c r="H129" s="188">
        <v>1</v>
      </c>
      <c r="I129" s="189"/>
      <c r="J129" s="190">
        <f>ROUND(I129*H129,2)</f>
        <v>0</v>
      </c>
      <c r="K129" s="186" t="s">
        <v>119</v>
      </c>
      <c r="L129" s="38"/>
      <c r="M129" s="191" t="s">
        <v>1</v>
      </c>
      <c r="N129" s="192" t="s">
        <v>42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981</v>
      </c>
      <c r="AT129" s="195" t="s">
        <v>115</v>
      </c>
      <c r="AU129" s="195" t="s">
        <v>77</v>
      </c>
      <c r="AY129" s="11" t="s">
        <v>121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85</v>
      </c>
      <c r="BK129" s="196">
        <f>ROUND(I129*H129,2)</f>
        <v>0</v>
      </c>
      <c r="BL129" s="11" t="s">
        <v>981</v>
      </c>
      <c r="BM129" s="195" t="s">
        <v>1015</v>
      </c>
    </row>
    <row r="130" s="2" customFormat="1" ht="90" customHeight="1">
      <c r="A130" s="32"/>
      <c r="B130" s="33"/>
      <c r="C130" s="184" t="s">
        <v>171</v>
      </c>
      <c r="D130" s="184" t="s">
        <v>115</v>
      </c>
      <c r="E130" s="185" t="s">
        <v>1016</v>
      </c>
      <c r="F130" s="186" t="s">
        <v>1017</v>
      </c>
      <c r="G130" s="187" t="s">
        <v>787</v>
      </c>
      <c r="H130" s="188">
        <v>4</v>
      </c>
      <c r="I130" s="189"/>
      <c r="J130" s="190">
        <f>ROUND(I130*H130,2)</f>
        <v>0</v>
      </c>
      <c r="K130" s="186" t="s">
        <v>119</v>
      </c>
      <c r="L130" s="38"/>
      <c r="M130" s="207" t="s">
        <v>1</v>
      </c>
      <c r="N130" s="208" t="s">
        <v>42</v>
      </c>
      <c r="O130" s="209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981</v>
      </c>
      <c r="AT130" s="195" t="s">
        <v>115</v>
      </c>
      <c r="AU130" s="195" t="s">
        <v>77</v>
      </c>
      <c r="AY130" s="11" t="s">
        <v>121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1" t="s">
        <v>85</v>
      </c>
      <c r="BK130" s="196">
        <f>ROUND(I130*H130,2)</f>
        <v>0</v>
      </c>
      <c r="BL130" s="11" t="s">
        <v>981</v>
      </c>
      <c r="BM130" s="195" t="s">
        <v>1018</v>
      </c>
    </row>
    <row r="131" s="2" customFormat="1" ht="6.96" customHeight="1">
      <c r="A131" s="32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38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sheet="1" autoFilter="0" formatColumns="0" formatRows="0" objects="1" scenarios="1" spinCount="100000" saltValue="gyneWb1dAaoTtij2z9PMYRG+V687IW7uMZwux0BorK7DrTwt9Mt+Pv9OE576p9FgaCquV/OzWfAusFsgjRdXpA==" hashValue="70LYj46w4OXUVfPy2I35KQAzp34uaS58obR2UKoTKQPBjSZN0xKsIkv7OZMihDyntfXkWcoxDVMOPNaWjaPoIQ==" algorithmName="SHA-512" password="CC35"/>
  <autoFilter ref="C115:K13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2024-02-12T13:02:48Z</dcterms:created>
  <dcterms:modified xsi:type="dcterms:W3CDTF">2024-02-12T13:02:53Z</dcterms:modified>
</cp:coreProperties>
</file>